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5925" yWindow="-225" windowWidth="13290" windowHeight="3510" tabRatio="746"/>
  </bookViews>
  <sheets>
    <sheet name="data" sheetId="7" r:id="rId1"/>
  </sheets>
  <definedNames>
    <definedName name="_xlnm._FilterDatabase" localSheetId="0" hidden="1">data!$A$1:$AC$33</definedName>
  </definedNames>
  <calcPr calcId="145621"/>
</workbook>
</file>

<file path=xl/calcChain.xml><?xml version="1.0" encoding="utf-8"?>
<calcChain xmlns="http://schemas.openxmlformats.org/spreadsheetml/2006/main">
  <c r="F68" i="7" l="1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48" i="7"/>
  <c r="F47" i="7"/>
  <c r="F45" i="7"/>
  <c r="F44" i="7"/>
  <c r="F36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F2" i="7"/>
</calcChain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1: SAFS
2: ABPA</t>
        </r>
      </text>
    </comment>
    <comment ref="B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  Female
1  Male</t>
        </r>
      </text>
    </comment>
    <comment ref="G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 NO smoker
1 smoker</t>
        </r>
      </text>
    </comment>
    <comment ref="H1" authorId="0">
      <text>
        <r>
          <rPr>
            <sz val="9"/>
            <color indexed="81"/>
            <rFont val="宋体"/>
            <family val="3"/>
            <charset val="134"/>
          </rPr>
          <t xml:space="preserve">
0 NO
1 YES</t>
        </r>
      </text>
    </comment>
    <comment ref="I1" authorId="0">
      <text>
        <r>
          <rPr>
            <sz val="9"/>
            <color indexed="81"/>
            <rFont val="宋体"/>
            <family val="3"/>
            <charset val="134"/>
          </rPr>
          <t>作者:
0 No
1 Yes</t>
        </r>
      </text>
    </comment>
    <comment ref="J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 No
1 Yes</t>
        </r>
      </text>
    </comment>
    <comment ref="W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Glucocorticoids</t>
        </r>
      </text>
    </comment>
    <comment ref="X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Inhaled corticosteroids</t>
        </r>
      </text>
    </comment>
    <comment ref="Z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 No use
1 Use Itraconazole
2 Use Voriconazole</t>
        </r>
      </text>
    </comment>
    <comment ref="AA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 No use
1 Use</t>
        </r>
      </text>
    </comment>
    <comment ref="AB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0 No use
1 Use</t>
        </r>
      </text>
    </comment>
  </commentList>
</comments>
</file>

<file path=xl/sharedStrings.xml><?xml version="1.0" encoding="utf-8"?>
<sst xmlns="http://schemas.openxmlformats.org/spreadsheetml/2006/main" count="197" uniqueCount="39">
  <si>
    <t>TIgE</t>
  </si>
  <si>
    <t>Gender</t>
  </si>
  <si>
    <t>FEV1/FVC(%)</t>
  </si>
  <si>
    <t xml:space="preserve">Neutrophils(10^9/L)  </t>
  </si>
  <si>
    <t>Eosinophils(10^9/L)</t>
  </si>
  <si>
    <t>Group</t>
    <phoneticPr fontId="2" type="noConversion"/>
  </si>
  <si>
    <t>Prednisolone(mg0d)</t>
  </si>
  <si>
    <t>Weight(kg)</t>
  </si>
  <si>
    <t>BMI</t>
    <phoneticPr fontId="2" type="noConversion"/>
  </si>
  <si>
    <t>age(y)</t>
  </si>
  <si>
    <t>ICS</t>
    <phoneticPr fontId="2" type="noConversion"/>
  </si>
  <si>
    <t>antifungul</t>
    <phoneticPr fontId="2" type="noConversion"/>
  </si>
  <si>
    <t>CT-bronchiectasis</t>
    <phoneticPr fontId="2" type="noConversion"/>
  </si>
  <si>
    <t>use antibiotic</t>
    <phoneticPr fontId="3" type="noConversion"/>
  </si>
  <si>
    <t>/</t>
    <phoneticPr fontId="3" type="noConversion"/>
  </si>
  <si>
    <t>/</t>
  </si>
  <si>
    <t>/</t>
    <phoneticPr fontId="2" type="noConversion"/>
  </si>
  <si>
    <t>2..8</t>
  </si>
  <si>
    <t>40.673.28</t>
    <phoneticPr fontId="15" type="noConversion"/>
  </si>
  <si>
    <t>/</t>
    <phoneticPr fontId="15" type="noConversion"/>
  </si>
  <si>
    <t>Smoking history(pack/year)</t>
    <phoneticPr fontId="2" type="noConversion"/>
  </si>
  <si>
    <t>Height(cm)</t>
    <phoneticPr fontId="2" type="noConversion"/>
  </si>
  <si>
    <t>obesity history</t>
    <phoneticPr fontId="2" type="noConversion"/>
  </si>
  <si>
    <t>Sinusitis</t>
  </si>
  <si>
    <t>Disease duration (years)</t>
    <phoneticPr fontId="2" type="noConversion"/>
  </si>
  <si>
    <t>0.5</t>
    <phoneticPr fontId="2" type="noConversion"/>
  </si>
  <si>
    <t xml:space="preserve">Total leukocytes(10^9/L) </t>
    <phoneticPr fontId="2" type="noConversion"/>
  </si>
  <si>
    <t>FENO</t>
    <phoneticPr fontId="2" type="noConversion"/>
  </si>
  <si>
    <t>Induced sputum EOS (%)</t>
  </si>
  <si>
    <t>FVC% Pred</t>
    <phoneticPr fontId="2" type="noConversion"/>
  </si>
  <si>
    <t>FEV1 % Pred</t>
    <phoneticPr fontId="2" type="noConversion"/>
  </si>
  <si>
    <r>
      <t>%FEF</t>
    </r>
    <r>
      <rPr>
        <b/>
        <vertAlign val="subscript"/>
        <sz val="8"/>
        <color indexed="12"/>
        <rFont val="Arial"/>
        <family val="2"/>
      </rPr>
      <t xml:space="preserve">25-75 </t>
    </r>
    <r>
      <rPr>
        <b/>
        <vertAlign val="subscript"/>
        <sz val="14"/>
        <color indexed="12"/>
        <rFont val="Arial"/>
        <family val="2"/>
      </rPr>
      <t>Pred</t>
    </r>
    <phoneticPr fontId="2" type="noConversion"/>
  </si>
  <si>
    <t>1-3-β-d-glucan (pg/mL)</t>
    <phoneticPr fontId="2" type="noConversion"/>
  </si>
  <si>
    <t>Erythrocyte sedimentation rate (mm/h)</t>
    <phoneticPr fontId="2" type="noConversion"/>
  </si>
  <si>
    <t>Use Corticosteroids</t>
    <phoneticPr fontId="2" type="noConversion"/>
  </si>
  <si>
    <t>IgG-A.f(mgA/L)</t>
    <phoneticPr fontId="2" type="noConversion"/>
  </si>
  <si>
    <t>sIgE-M.x</t>
    <phoneticPr fontId="2" type="noConversion"/>
  </si>
  <si>
    <t>sIgE-A.f class</t>
    <phoneticPr fontId="2" type="noConversion"/>
  </si>
  <si>
    <t>C-reactive protein (mg/L)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</si>
</sst>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_);[Red]\(0\)"/>
  </numFmts>
  <fonts count="24" x14ac:knownFonts="1">
    <font>
      <sz val="11"/>
      <color theme="1"/>
      <name val="宋体"/>
      <family val="2"/>
      <scheme val="minor"/>
    </font>
    <font>
      <b/>
      <sz val="8"/>
      <color indexed="12"/>
      <name val="Arial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8"/>
      <color indexed="57"/>
      <name val="Arial"/>
      <family val="2"/>
    </font>
    <font>
      <b/>
      <sz val="8"/>
      <color indexed="61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vertAlign val="subscript"/>
      <sz val="8"/>
      <color indexed="12"/>
      <name val="Arial"/>
      <family val="2"/>
    </font>
    <font>
      <b/>
      <sz val="9"/>
      <color indexed="10"/>
      <name val="宋体"/>
      <family val="3"/>
      <charset val="134"/>
    </font>
    <font>
      <sz val="9"/>
      <color indexed="8"/>
      <name val="微软雅黑"/>
      <family val="2"/>
      <charset val="134"/>
    </font>
    <font>
      <sz val="9"/>
      <name val="微软雅黑"/>
      <family val="2"/>
      <charset val="134"/>
    </font>
    <font>
      <sz val="9"/>
      <color theme="1"/>
      <name val="微软雅黑"/>
      <family val="2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11"/>
      <color theme="1"/>
      <name val="宋体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微软雅黑"/>
      <family val="2"/>
      <charset val="134"/>
    </font>
    <font>
      <b/>
      <vertAlign val="subscript"/>
      <sz val="14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11" fillId="0" borderId="0">
      <protection locked="0"/>
    </xf>
    <xf numFmtId="0" fontId="16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176" fontId="17" fillId="0" borderId="1" xfId="0" applyNumberFormat="1" applyFont="1" applyFill="1" applyBorder="1" applyAlignment="1">
      <alignment horizontal="center" vertical="center"/>
    </xf>
    <xf numFmtId="178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/>
    </xf>
    <xf numFmtId="0" fontId="17" fillId="0" borderId="1" xfId="0" applyNumberFormat="1" applyFont="1" applyFill="1" applyBorder="1" applyAlignment="1">
      <alignment horizontal="center" vertical="center"/>
    </xf>
    <xf numFmtId="177" fontId="17" fillId="0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 applyProtection="1">
      <alignment horizontal="center" vertical="top"/>
      <protection locked="0"/>
    </xf>
    <xf numFmtId="0" fontId="17" fillId="0" borderId="1" xfId="0" applyNumberFormat="1" applyFont="1" applyFill="1" applyBorder="1" applyAlignment="1">
      <alignment horizontal="center"/>
    </xf>
    <xf numFmtId="176" fontId="18" fillId="0" borderId="1" xfId="0" applyNumberFormat="1" applyFont="1" applyFill="1" applyBorder="1" applyAlignment="1">
      <alignment horizontal="center" vertical="center"/>
    </xf>
    <xf numFmtId="177" fontId="18" fillId="0" borderId="1" xfId="0" applyNumberFormat="1" applyFont="1" applyFill="1" applyBorder="1" applyAlignment="1">
      <alignment horizontal="center" vertical="center"/>
    </xf>
    <xf numFmtId="178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178" fontId="17" fillId="0" borderId="1" xfId="0" applyNumberFormat="1" applyFont="1" applyFill="1" applyBorder="1" applyAlignment="1">
      <alignment horizontal="center"/>
    </xf>
    <xf numFmtId="177" fontId="17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7" fillId="0" borderId="1" xfId="0" applyNumberFormat="1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/>
    </xf>
    <xf numFmtId="0" fontId="17" fillId="0" borderId="1" xfId="0" applyNumberFormat="1" applyFont="1" applyFill="1" applyBorder="1" applyAlignment="1">
      <alignment horizontal="center" wrapText="1"/>
    </xf>
    <xf numFmtId="0" fontId="17" fillId="0" borderId="0" xfId="0" applyNumberFormat="1" applyFont="1" applyAlignment="1">
      <alignment horizontal="center" vertical="top"/>
    </xf>
    <xf numFmtId="178" fontId="0" fillId="0" borderId="1" xfId="0" applyNumberFormat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wrapText="1"/>
    </xf>
    <xf numFmtId="0" fontId="22" fillId="0" borderId="0" xfId="0" applyNumberFormat="1" applyFont="1" applyBorder="1" applyAlignment="1">
      <alignment horizontal="center" vertical="top"/>
    </xf>
    <xf numFmtId="0" fontId="6" fillId="0" borderId="2" xfId="0" applyFont="1" applyFill="1" applyBorder="1" applyAlignment="1">
      <alignment horizontal="center"/>
    </xf>
  </cellXfs>
  <cellStyles count="33">
    <cellStyle name="style1459848583290" xfId="31"/>
    <cellStyle name="style1459848583380" xfId="32"/>
    <cellStyle name="style1459848584538" xfId="28"/>
    <cellStyle name="style1459848584819" xfId="30"/>
    <cellStyle name="style1459848586793" xfId="29"/>
    <cellStyle name="style1459853289373" xfId="21"/>
    <cellStyle name="style1459853291483" xfId="19"/>
    <cellStyle name="style1459853291799" xfId="20"/>
    <cellStyle name="style1459853291878" xfId="18"/>
    <cellStyle name="style1459853354196" xfId="22"/>
    <cellStyle name="style1459853354264" xfId="26"/>
    <cellStyle name="style1459853356024" xfId="24"/>
    <cellStyle name="style1459853356694" xfId="23"/>
    <cellStyle name="style1459853356865" xfId="25"/>
    <cellStyle name="style1459853356950" xfId="27"/>
    <cellStyle name="style1459853391965" xfId="4"/>
    <cellStyle name="style1459853392108" xfId="6"/>
    <cellStyle name="style1459853393481" xfId="7"/>
    <cellStyle name="style1459853393684" xfId="10"/>
    <cellStyle name="style1459853394319" xfId="5"/>
    <cellStyle name="style1459853394386" xfId="3"/>
    <cellStyle name="style1459853394753" xfId="8"/>
    <cellStyle name="style1459853395100" xfId="9"/>
    <cellStyle name="style1459853395453" xfId="11"/>
    <cellStyle name="style1459853431205" xfId="12"/>
    <cellStyle name="style1459853431272" xfId="16"/>
    <cellStyle name="style1459853432606" xfId="14"/>
    <cellStyle name="style1459853433305" xfId="13"/>
    <cellStyle name="style1459853433355" xfId="15"/>
    <cellStyle name="style1459853433432" xfId="17"/>
    <cellStyle name="常规" xfId="0" builtinId="0"/>
    <cellStyle name="常规 2" xfId="1"/>
    <cellStyle name="常规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68"/>
  <sheetViews>
    <sheetView tabSelected="1" workbookViewId="0">
      <pane ySplit="1" topLeftCell="A2" activePane="bottomLeft" state="frozen"/>
      <selection pane="bottomLeft" activeCell="AF16" sqref="AF16"/>
    </sheetView>
  </sheetViews>
  <sheetFormatPr defaultRowHeight="13.5" x14ac:dyDescent="0.15"/>
  <cols>
    <col min="1" max="4" width="12.625" style="4" customWidth="1"/>
    <col min="5" max="5" width="12.625" style="34" customWidth="1"/>
    <col min="6" max="22" width="12.625" style="4" customWidth="1"/>
    <col min="23" max="26" width="9" style="4" customWidth="1"/>
    <col min="27" max="28" width="9" style="4"/>
    <col min="29" max="29" width="8.625" style="4" customWidth="1"/>
    <col min="30" max="30" width="5.625" style="4" customWidth="1"/>
    <col min="31" max="31" width="12.625" style="4" customWidth="1"/>
    <col min="32" max="32" width="13" style="4" customWidth="1"/>
    <col min="33" max="16384" width="9" style="4"/>
  </cols>
  <sheetData>
    <row r="1" spans="1:32" s="29" customFormat="1" ht="23.25" customHeight="1" x14ac:dyDescent="0.35">
      <c r="A1" s="1" t="s">
        <v>5</v>
      </c>
      <c r="B1" s="3" t="s">
        <v>1</v>
      </c>
      <c r="C1" s="3" t="s">
        <v>9</v>
      </c>
      <c r="D1" s="3" t="s">
        <v>7</v>
      </c>
      <c r="E1" s="3" t="s">
        <v>21</v>
      </c>
      <c r="F1" s="3" t="s">
        <v>8</v>
      </c>
      <c r="G1" s="3" t="s">
        <v>20</v>
      </c>
      <c r="H1" s="3" t="s">
        <v>22</v>
      </c>
      <c r="I1" s="3" t="s">
        <v>23</v>
      </c>
      <c r="J1" s="3" t="s">
        <v>12</v>
      </c>
      <c r="K1" s="3" t="s">
        <v>24</v>
      </c>
      <c r="L1" s="5" t="s">
        <v>27</v>
      </c>
      <c r="M1" s="5" t="s">
        <v>26</v>
      </c>
      <c r="N1" s="5" t="s">
        <v>3</v>
      </c>
      <c r="O1" s="5" t="s">
        <v>4</v>
      </c>
      <c r="P1" s="5" t="s">
        <v>28</v>
      </c>
      <c r="Q1" s="1" t="s">
        <v>29</v>
      </c>
      <c r="R1" s="1" t="s">
        <v>30</v>
      </c>
      <c r="S1" s="1" t="s">
        <v>2</v>
      </c>
      <c r="T1" s="1" t="s">
        <v>31</v>
      </c>
      <c r="U1" s="27" t="s">
        <v>33</v>
      </c>
      <c r="V1" s="27" t="s">
        <v>38</v>
      </c>
      <c r="W1" s="27" t="s">
        <v>6</v>
      </c>
      <c r="X1" s="27" t="s">
        <v>10</v>
      </c>
      <c r="Y1" s="27" t="s">
        <v>32</v>
      </c>
      <c r="Z1" s="27" t="s">
        <v>11</v>
      </c>
      <c r="AA1" s="27" t="s">
        <v>34</v>
      </c>
      <c r="AB1" s="28" t="s">
        <v>13</v>
      </c>
      <c r="AC1" s="26" t="s">
        <v>36</v>
      </c>
      <c r="AD1" s="42" t="s">
        <v>37</v>
      </c>
      <c r="AE1" s="26" t="s">
        <v>0</v>
      </c>
      <c r="AF1" s="26" t="s">
        <v>35</v>
      </c>
    </row>
    <row r="2" spans="1:32" s="16" customFormat="1" ht="16.5" customHeight="1" x14ac:dyDescent="0.3">
      <c r="A2" s="12">
        <v>1</v>
      </c>
      <c r="B2" s="8">
        <v>0</v>
      </c>
      <c r="C2" s="8">
        <v>47</v>
      </c>
      <c r="D2" s="10">
        <v>68</v>
      </c>
      <c r="E2" s="10">
        <v>156</v>
      </c>
      <c r="F2" s="10">
        <f t="shared" ref="F2:F5" si="0">(D2*10000)/(E2*E2)</f>
        <v>27.94214332675871</v>
      </c>
      <c r="G2" s="10">
        <v>0</v>
      </c>
      <c r="H2" s="11">
        <v>0</v>
      </c>
      <c r="I2" s="8">
        <v>1</v>
      </c>
      <c r="J2" s="16">
        <v>0</v>
      </c>
      <c r="K2" s="8">
        <v>10</v>
      </c>
      <c r="L2" s="8" t="s">
        <v>14</v>
      </c>
      <c r="M2" s="8">
        <v>5.35</v>
      </c>
      <c r="N2" s="8">
        <v>3.6</v>
      </c>
      <c r="O2" s="8">
        <v>0.26</v>
      </c>
      <c r="P2" s="8">
        <v>45.5</v>
      </c>
      <c r="Q2" s="13">
        <v>141.9</v>
      </c>
      <c r="R2" s="13">
        <v>104.7</v>
      </c>
      <c r="S2" s="13">
        <v>65</v>
      </c>
      <c r="T2" s="13">
        <v>39</v>
      </c>
      <c r="U2" s="8" t="s">
        <v>14</v>
      </c>
      <c r="V2" s="8" t="s">
        <v>15</v>
      </c>
      <c r="W2" s="16">
        <v>10</v>
      </c>
      <c r="X2" s="16">
        <v>640</v>
      </c>
      <c r="Y2" s="16">
        <v>5</v>
      </c>
      <c r="Z2" s="7">
        <v>1</v>
      </c>
      <c r="AA2" s="16">
        <v>1</v>
      </c>
      <c r="AB2" s="16">
        <v>0</v>
      </c>
      <c r="AC2" s="37">
        <v>0.3</v>
      </c>
      <c r="AD2" s="38">
        <v>0.46</v>
      </c>
      <c r="AE2" s="8">
        <v>1058</v>
      </c>
      <c r="AF2" s="13">
        <v>1.3</v>
      </c>
    </row>
    <row r="3" spans="1:32" s="21" customFormat="1" ht="16.5" customHeight="1" x14ac:dyDescent="0.3">
      <c r="A3" s="12">
        <v>1</v>
      </c>
      <c r="B3" s="13">
        <v>1</v>
      </c>
      <c r="C3" s="13">
        <v>19</v>
      </c>
      <c r="D3" s="10">
        <v>56</v>
      </c>
      <c r="E3" s="10">
        <v>171</v>
      </c>
      <c r="F3" s="10">
        <f t="shared" si="0"/>
        <v>19.151191819705208</v>
      </c>
      <c r="G3" s="10">
        <v>0</v>
      </c>
      <c r="H3" s="22">
        <v>0</v>
      </c>
      <c r="I3" s="13">
        <v>1</v>
      </c>
      <c r="J3" s="21">
        <v>0</v>
      </c>
      <c r="K3" s="13">
        <v>5</v>
      </c>
      <c r="L3" s="13">
        <v>12</v>
      </c>
      <c r="M3" s="13">
        <v>84</v>
      </c>
      <c r="N3" s="13">
        <v>11.7</v>
      </c>
      <c r="O3" s="13">
        <v>0</v>
      </c>
      <c r="P3" s="13">
        <v>10</v>
      </c>
      <c r="Q3" s="13">
        <v>10.199999999999999</v>
      </c>
      <c r="R3" s="13">
        <v>49.9</v>
      </c>
      <c r="S3" s="13">
        <v>62.1</v>
      </c>
      <c r="T3" s="13">
        <v>24.6</v>
      </c>
      <c r="U3" s="13">
        <v>16</v>
      </c>
      <c r="V3" s="13">
        <v>0.01</v>
      </c>
      <c r="W3" s="21">
        <v>0</v>
      </c>
      <c r="X3" s="16">
        <v>320</v>
      </c>
      <c r="Y3" s="21">
        <v>17.05</v>
      </c>
      <c r="Z3" s="6">
        <v>0</v>
      </c>
      <c r="AA3" s="21">
        <v>0</v>
      </c>
      <c r="AB3" s="21">
        <v>0</v>
      </c>
      <c r="AC3" s="36">
        <v>1.48</v>
      </c>
      <c r="AD3" s="36">
        <v>0.38</v>
      </c>
      <c r="AE3" s="13">
        <v>4059</v>
      </c>
      <c r="AF3" s="13">
        <v>27.7</v>
      </c>
    </row>
    <row r="4" spans="1:32" s="21" customFormat="1" ht="14.25" customHeight="1" x14ac:dyDescent="0.3">
      <c r="A4" s="12">
        <v>1</v>
      </c>
      <c r="B4" s="8">
        <v>1</v>
      </c>
      <c r="C4" s="8">
        <v>63</v>
      </c>
      <c r="D4" s="10">
        <v>63</v>
      </c>
      <c r="E4" s="10">
        <v>163</v>
      </c>
      <c r="F4" s="10">
        <f t="shared" si="0"/>
        <v>23.711844630960893</v>
      </c>
      <c r="G4" s="10">
        <v>1</v>
      </c>
      <c r="H4" s="11">
        <v>0</v>
      </c>
      <c r="I4" s="8">
        <v>0</v>
      </c>
      <c r="J4" s="32">
        <v>0</v>
      </c>
      <c r="K4" s="8">
        <v>10</v>
      </c>
      <c r="L4" s="8" t="s">
        <v>14</v>
      </c>
      <c r="M4" s="13">
        <v>8.61</v>
      </c>
      <c r="N4" s="13">
        <v>6</v>
      </c>
      <c r="O4" s="13">
        <v>0.2</v>
      </c>
      <c r="P4" s="8">
        <v>5</v>
      </c>
      <c r="Q4" s="13">
        <v>51</v>
      </c>
      <c r="R4" s="13">
        <v>32</v>
      </c>
      <c r="S4" s="13">
        <v>49.5</v>
      </c>
      <c r="T4" s="13">
        <v>11</v>
      </c>
      <c r="U4" s="13">
        <v>7</v>
      </c>
      <c r="V4" s="8" t="s">
        <v>14</v>
      </c>
      <c r="W4" s="16">
        <v>10</v>
      </c>
      <c r="X4" s="16">
        <v>1000</v>
      </c>
      <c r="Y4" s="16">
        <v>5</v>
      </c>
      <c r="Z4" s="7">
        <v>0</v>
      </c>
      <c r="AA4" s="16">
        <v>1</v>
      </c>
      <c r="AB4" s="16">
        <v>0</v>
      </c>
      <c r="AC4" s="36">
        <v>1.06</v>
      </c>
      <c r="AD4" s="38">
        <v>3.41</v>
      </c>
      <c r="AE4" s="8">
        <v>5000</v>
      </c>
      <c r="AF4" s="13">
        <v>60.5</v>
      </c>
    </row>
    <row r="5" spans="1:32" s="21" customFormat="1" ht="15.75" customHeight="1" x14ac:dyDescent="0.3">
      <c r="A5" s="12">
        <v>1</v>
      </c>
      <c r="B5" s="8">
        <v>1</v>
      </c>
      <c r="C5" s="8">
        <v>52</v>
      </c>
      <c r="D5" s="10">
        <v>60</v>
      </c>
      <c r="E5" s="10">
        <v>169</v>
      </c>
      <c r="F5" s="14">
        <f t="shared" si="0"/>
        <v>21.007667798746542</v>
      </c>
      <c r="G5" s="10">
        <v>0</v>
      </c>
      <c r="H5" s="11">
        <v>0</v>
      </c>
      <c r="I5" s="8">
        <v>1</v>
      </c>
      <c r="J5" s="16">
        <v>1</v>
      </c>
      <c r="K5" s="13">
        <v>40</v>
      </c>
      <c r="L5" s="8" t="s">
        <v>14</v>
      </c>
      <c r="M5" s="8">
        <v>12.39</v>
      </c>
      <c r="N5" s="8">
        <v>10.8</v>
      </c>
      <c r="O5" s="8">
        <v>0</v>
      </c>
      <c r="P5" s="13">
        <v>45.5</v>
      </c>
      <c r="Q5" s="8">
        <v>82.4</v>
      </c>
      <c r="R5" s="8">
        <v>38.83</v>
      </c>
      <c r="S5" s="8">
        <v>38.200000000000003</v>
      </c>
      <c r="T5" s="8">
        <v>11.56</v>
      </c>
      <c r="U5" s="8">
        <v>6</v>
      </c>
      <c r="V5" s="8" t="s">
        <v>14</v>
      </c>
      <c r="W5" s="16">
        <v>25</v>
      </c>
      <c r="X5" s="16">
        <v>640</v>
      </c>
      <c r="Y5" s="16">
        <v>10</v>
      </c>
      <c r="Z5" s="7">
        <v>0</v>
      </c>
      <c r="AA5" s="16">
        <v>1</v>
      </c>
      <c r="AB5" s="16">
        <v>1</v>
      </c>
      <c r="AC5" s="36">
        <v>0.22</v>
      </c>
      <c r="AD5" s="38">
        <v>0.55000000000000004</v>
      </c>
      <c r="AE5" s="8">
        <v>208</v>
      </c>
      <c r="AF5" s="13">
        <v>149</v>
      </c>
    </row>
    <row r="6" spans="1:32" s="21" customFormat="1" ht="14.25" customHeight="1" x14ac:dyDescent="0.3">
      <c r="A6" s="12">
        <v>1</v>
      </c>
      <c r="B6" s="13">
        <v>1</v>
      </c>
      <c r="C6" s="13">
        <v>46</v>
      </c>
      <c r="D6" s="10">
        <v>62</v>
      </c>
      <c r="E6" s="10">
        <v>164</v>
      </c>
      <c r="F6" s="10">
        <f>(D6*10000)/(E6*E6)</f>
        <v>23.051754907792979</v>
      </c>
      <c r="G6" s="10">
        <v>0</v>
      </c>
      <c r="H6" s="11">
        <v>0</v>
      </c>
      <c r="I6" s="13">
        <v>1</v>
      </c>
      <c r="J6" s="16">
        <v>0</v>
      </c>
      <c r="K6" s="13">
        <v>1</v>
      </c>
      <c r="L6" s="13" t="s">
        <v>14</v>
      </c>
      <c r="M6" s="13">
        <v>9.2899999999999991</v>
      </c>
      <c r="N6" s="13">
        <v>7</v>
      </c>
      <c r="O6" s="13">
        <v>0.15</v>
      </c>
      <c r="P6" s="13">
        <v>45.5</v>
      </c>
      <c r="Q6" s="13">
        <v>92.1</v>
      </c>
      <c r="R6" s="13">
        <v>76.7</v>
      </c>
      <c r="S6" s="13">
        <v>68.28</v>
      </c>
      <c r="T6" s="13">
        <v>37.1</v>
      </c>
      <c r="U6" s="13" t="s">
        <v>14</v>
      </c>
      <c r="V6" s="13" t="s">
        <v>14</v>
      </c>
      <c r="W6" s="16">
        <v>0</v>
      </c>
      <c r="X6" s="16">
        <v>640</v>
      </c>
      <c r="Y6" s="16">
        <v>0</v>
      </c>
      <c r="Z6" s="7">
        <v>0</v>
      </c>
      <c r="AA6" s="16">
        <v>0</v>
      </c>
      <c r="AB6" s="16">
        <v>1</v>
      </c>
      <c r="AC6" s="37">
        <v>0.56000000000000005</v>
      </c>
      <c r="AD6" s="38">
        <v>0.39</v>
      </c>
      <c r="AE6" s="13">
        <v>992</v>
      </c>
      <c r="AF6" s="13">
        <v>3.9</v>
      </c>
    </row>
    <row r="7" spans="1:32" s="21" customFormat="1" ht="16.5" customHeight="1" x14ac:dyDescent="0.3">
      <c r="A7" s="12">
        <v>1</v>
      </c>
      <c r="B7" s="8">
        <v>1</v>
      </c>
      <c r="C7" s="8">
        <v>45</v>
      </c>
      <c r="D7" s="10">
        <v>53</v>
      </c>
      <c r="E7" s="10">
        <v>172</v>
      </c>
      <c r="F7" s="10">
        <f>(D7*10000)/(E7*E7)</f>
        <v>17.915089237425637</v>
      </c>
      <c r="G7" s="10">
        <v>0</v>
      </c>
      <c r="H7" s="22">
        <v>0</v>
      </c>
      <c r="I7" s="8">
        <v>1</v>
      </c>
      <c r="J7" s="21">
        <v>0</v>
      </c>
      <c r="K7" s="8">
        <v>10</v>
      </c>
      <c r="L7" s="8">
        <v>5</v>
      </c>
      <c r="M7" s="8">
        <v>13.52</v>
      </c>
      <c r="N7" s="8">
        <v>12.1</v>
      </c>
      <c r="O7" s="8">
        <v>0.03</v>
      </c>
      <c r="P7" s="8">
        <v>8</v>
      </c>
      <c r="Q7" s="8">
        <v>78.900000000000006</v>
      </c>
      <c r="R7" s="8">
        <v>44</v>
      </c>
      <c r="S7" s="8">
        <v>44.4</v>
      </c>
      <c r="T7" s="8">
        <v>15.1</v>
      </c>
      <c r="U7" s="8">
        <v>0</v>
      </c>
      <c r="V7" s="8">
        <v>0.01</v>
      </c>
      <c r="W7" s="21">
        <v>15</v>
      </c>
      <c r="X7" s="16">
        <v>640</v>
      </c>
      <c r="Y7" s="21" t="s">
        <v>15</v>
      </c>
      <c r="Z7" s="6">
        <v>2</v>
      </c>
      <c r="AA7" s="21">
        <v>1</v>
      </c>
      <c r="AB7" s="21">
        <v>0</v>
      </c>
      <c r="AC7" s="37">
        <v>5.51</v>
      </c>
      <c r="AD7" s="38">
        <v>14.9</v>
      </c>
      <c r="AE7" s="8">
        <v>1488</v>
      </c>
      <c r="AF7" s="13">
        <v>11</v>
      </c>
    </row>
    <row r="8" spans="1:32" s="21" customFormat="1" ht="15.75" customHeight="1" x14ac:dyDescent="0.3">
      <c r="A8" s="12">
        <v>1</v>
      </c>
      <c r="B8" s="8">
        <v>1</v>
      </c>
      <c r="C8" s="8">
        <v>70</v>
      </c>
      <c r="D8" s="10">
        <v>50</v>
      </c>
      <c r="E8" s="10">
        <v>164</v>
      </c>
      <c r="F8" s="14">
        <f>(D8*10000)/(E8*E8)</f>
        <v>18.5901249256395</v>
      </c>
      <c r="G8" s="10">
        <v>1</v>
      </c>
      <c r="H8" s="11">
        <v>0</v>
      </c>
      <c r="I8" s="8">
        <v>1</v>
      </c>
      <c r="J8" s="16">
        <v>0</v>
      </c>
      <c r="K8" s="8">
        <v>1</v>
      </c>
      <c r="L8" s="8" t="s">
        <v>14</v>
      </c>
      <c r="M8" s="8">
        <v>9.84</v>
      </c>
      <c r="N8" s="8">
        <v>7.7</v>
      </c>
      <c r="O8" s="8">
        <v>0.01</v>
      </c>
      <c r="P8" s="8">
        <v>33</v>
      </c>
      <c r="Q8" s="8">
        <v>74.7</v>
      </c>
      <c r="R8" s="8">
        <v>53.5</v>
      </c>
      <c r="S8" s="8">
        <v>55.21</v>
      </c>
      <c r="T8" s="8">
        <v>21.3</v>
      </c>
      <c r="U8" s="8">
        <v>63</v>
      </c>
      <c r="V8" s="8" t="s">
        <v>14</v>
      </c>
      <c r="W8" s="16">
        <v>10</v>
      </c>
      <c r="X8" s="16">
        <v>960</v>
      </c>
      <c r="Y8" s="16">
        <v>10</v>
      </c>
      <c r="Z8" s="7">
        <v>1</v>
      </c>
      <c r="AA8" s="16">
        <v>1</v>
      </c>
      <c r="AB8" s="16">
        <v>1</v>
      </c>
      <c r="AC8" s="37">
        <v>0.84</v>
      </c>
      <c r="AD8" s="38">
        <v>0.38</v>
      </c>
      <c r="AE8" s="8">
        <v>469</v>
      </c>
      <c r="AF8" s="13">
        <v>174</v>
      </c>
    </row>
    <row r="9" spans="1:32" s="21" customFormat="1" ht="14.25" customHeight="1" x14ac:dyDescent="0.3">
      <c r="A9" s="12">
        <v>1</v>
      </c>
      <c r="B9" s="8">
        <v>1</v>
      </c>
      <c r="C9" s="8">
        <v>62</v>
      </c>
      <c r="D9" s="10">
        <v>41</v>
      </c>
      <c r="E9" s="10">
        <v>160</v>
      </c>
      <c r="F9" s="10">
        <f>(D9*10000)/(E9*E9)</f>
        <v>16.015625</v>
      </c>
      <c r="G9" s="10">
        <v>0</v>
      </c>
      <c r="H9" s="22">
        <v>0</v>
      </c>
      <c r="I9" s="8">
        <v>1</v>
      </c>
      <c r="J9" s="16">
        <v>0</v>
      </c>
      <c r="K9" s="8">
        <v>30</v>
      </c>
      <c r="L9" s="8" t="s">
        <v>15</v>
      </c>
      <c r="M9" s="8">
        <v>22.93</v>
      </c>
      <c r="N9" s="8">
        <v>21.6</v>
      </c>
      <c r="O9" s="8">
        <v>0</v>
      </c>
      <c r="P9" s="8">
        <v>63.5</v>
      </c>
      <c r="Q9" s="8">
        <v>87</v>
      </c>
      <c r="R9" s="8">
        <v>81.5</v>
      </c>
      <c r="S9" s="8">
        <v>78.45</v>
      </c>
      <c r="T9" s="8">
        <v>56.46</v>
      </c>
      <c r="U9" s="8">
        <v>9</v>
      </c>
      <c r="V9" s="8">
        <v>3.57</v>
      </c>
      <c r="W9" s="21">
        <v>10</v>
      </c>
      <c r="X9" s="16">
        <v>500</v>
      </c>
      <c r="Y9" s="21">
        <v>68.94</v>
      </c>
      <c r="Z9" s="6">
        <v>1</v>
      </c>
      <c r="AA9" s="21">
        <v>1</v>
      </c>
      <c r="AB9" s="21">
        <v>1</v>
      </c>
      <c r="AC9" s="36">
        <v>0.4</v>
      </c>
      <c r="AD9" s="38">
        <v>0.98</v>
      </c>
      <c r="AE9" s="8">
        <v>964</v>
      </c>
      <c r="AF9" s="13">
        <v>106</v>
      </c>
    </row>
    <row r="10" spans="1:32" s="21" customFormat="1" ht="14.25" customHeight="1" x14ac:dyDescent="0.3">
      <c r="A10" s="12">
        <v>1</v>
      </c>
      <c r="B10" s="9">
        <v>1</v>
      </c>
      <c r="C10" s="20">
        <v>53</v>
      </c>
      <c r="D10" s="17">
        <v>67</v>
      </c>
      <c r="E10" s="17">
        <v>158</v>
      </c>
      <c r="F10" s="18">
        <f>(D10*10000)/(E10*E10)</f>
        <v>26.838647652619773</v>
      </c>
      <c r="G10" s="17">
        <v>0</v>
      </c>
      <c r="H10" s="19">
        <v>0</v>
      </c>
      <c r="I10" s="9">
        <v>1</v>
      </c>
      <c r="J10" s="31">
        <v>0</v>
      </c>
      <c r="K10" s="20">
        <v>40</v>
      </c>
      <c r="L10" s="9" t="s">
        <v>14</v>
      </c>
      <c r="M10" s="9">
        <v>8.6199999999999992</v>
      </c>
      <c r="N10" s="9">
        <v>3.2</v>
      </c>
      <c r="O10" s="9">
        <v>0.24</v>
      </c>
      <c r="P10" s="13">
        <v>42.5</v>
      </c>
      <c r="Q10" s="9">
        <v>74.8</v>
      </c>
      <c r="R10" s="9">
        <v>38</v>
      </c>
      <c r="S10" s="9">
        <v>41.64</v>
      </c>
      <c r="T10" s="9">
        <v>9.3000000000000007</v>
      </c>
      <c r="U10" s="9">
        <v>60</v>
      </c>
      <c r="V10" s="9" t="s">
        <v>14</v>
      </c>
      <c r="W10" s="31">
        <v>15</v>
      </c>
      <c r="X10" s="16">
        <v>640</v>
      </c>
      <c r="Y10" s="31">
        <v>10</v>
      </c>
      <c r="Z10" s="24">
        <v>0</v>
      </c>
      <c r="AA10" s="31">
        <v>1</v>
      </c>
      <c r="AB10" s="31">
        <v>0</v>
      </c>
      <c r="AC10" s="37">
        <v>0.91</v>
      </c>
      <c r="AD10" s="38">
        <v>0.57999999999999996</v>
      </c>
      <c r="AE10" s="9">
        <v>29.4</v>
      </c>
      <c r="AF10" s="20">
        <v>9.84</v>
      </c>
    </row>
    <row r="11" spans="1:32" s="30" customFormat="1" ht="16.5" customHeight="1" x14ac:dyDescent="0.3">
      <c r="A11" s="12">
        <v>1</v>
      </c>
      <c r="B11" s="8">
        <v>1</v>
      </c>
      <c r="C11" s="8">
        <v>21</v>
      </c>
      <c r="D11" s="10">
        <v>69</v>
      </c>
      <c r="E11" s="10">
        <v>177</v>
      </c>
      <c r="F11" s="10">
        <f>(D11*10000)/(E11*E11)</f>
        <v>22.024322512687924</v>
      </c>
      <c r="G11" s="10">
        <v>0</v>
      </c>
      <c r="H11" s="11">
        <v>0</v>
      </c>
      <c r="I11" s="8">
        <v>1</v>
      </c>
      <c r="J11" s="16">
        <v>0</v>
      </c>
      <c r="K11" s="8">
        <v>10</v>
      </c>
      <c r="L11" s="8" t="s">
        <v>14</v>
      </c>
      <c r="M11" s="8">
        <v>5.7</v>
      </c>
      <c r="N11" s="8">
        <v>2.5</v>
      </c>
      <c r="O11" s="8">
        <v>0.65</v>
      </c>
      <c r="P11" s="8">
        <v>1</v>
      </c>
      <c r="Q11" s="8">
        <v>105.6</v>
      </c>
      <c r="R11" s="8">
        <v>58.2</v>
      </c>
      <c r="S11" s="8">
        <v>46.64</v>
      </c>
      <c r="T11" s="8">
        <v>25.5</v>
      </c>
      <c r="U11" s="13">
        <v>2</v>
      </c>
      <c r="V11" s="13">
        <v>0.81</v>
      </c>
      <c r="W11" s="16">
        <v>0</v>
      </c>
      <c r="X11" s="16">
        <v>640</v>
      </c>
      <c r="Y11" s="16">
        <v>0</v>
      </c>
      <c r="Z11" s="7">
        <v>0</v>
      </c>
      <c r="AA11" s="16">
        <v>0</v>
      </c>
      <c r="AB11" s="16">
        <v>0</v>
      </c>
      <c r="AC11" s="37">
        <v>1.54</v>
      </c>
      <c r="AD11" s="38">
        <v>0.98</v>
      </c>
      <c r="AE11" s="13">
        <v>2507</v>
      </c>
      <c r="AF11" s="13">
        <v>20.2</v>
      </c>
    </row>
    <row r="12" spans="1:32" s="30" customFormat="1" ht="16.5" customHeight="1" x14ac:dyDescent="0.3">
      <c r="A12" s="12">
        <v>1</v>
      </c>
      <c r="B12" s="13">
        <v>1</v>
      </c>
      <c r="C12" s="13">
        <v>55</v>
      </c>
      <c r="D12" s="10">
        <v>62</v>
      </c>
      <c r="E12" s="10">
        <v>163</v>
      </c>
      <c r="F12" s="10">
        <f>(D12*10000)/(E12*E12)</f>
        <v>23.335466144755166</v>
      </c>
      <c r="G12" s="10">
        <v>1</v>
      </c>
      <c r="H12" s="11">
        <v>0</v>
      </c>
      <c r="I12" s="13">
        <v>0</v>
      </c>
      <c r="J12" s="16">
        <v>0</v>
      </c>
      <c r="K12" s="13">
        <v>20</v>
      </c>
      <c r="L12" s="13">
        <v>10</v>
      </c>
      <c r="M12" s="13">
        <v>9.9</v>
      </c>
      <c r="N12" s="13">
        <v>8.5</v>
      </c>
      <c r="O12" s="13">
        <v>0.3</v>
      </c>
      <c r="P12" s="13">
        <v>0.5</v>
      </c>
      <c r="Q12" s="13">
        <v>74.400000000000006</v>
      </c>
      <c r="R12" s="13">
        <v>36.200000000000003</v>
      </c>
      <c r="S12" s="13">
        <v>42.4</v>
      </c>
      <c r="T12" s="13">
        <v>13.7</v>
      </c>
      <c r="U12" s="13">
        <v>9</v>
      </c>
      <c r="V12" s="13" t="s">
        <v>15</v>
      </c>
      <c r="W12" s="16">
        <v>0</v>
      </c>
      <c r="X12" s="16">
        <v>250</v>
      </c>
      <c r="Y12" s="16">
        <v>10</v>
      </c>
      <c r="Z12" s="7">
        <v>1</v>
      </c>
      <c r="AA12" s="16">
        <v>0</v>
      </c>
      <c r="AB12" s="16">
        <v>0</v>
      </c>
      <c r="AC12" s="37">
        <v>0.57999999999999996</v>
      </c>
      <c r="AD12" s="38">
        <v>7.0000000000000007E-2</v>
      </c>
      <c r="AE12" s="13">
        <v>111</v>
      </c>
      <c r="AF12" s="13">
        <v>4.3499999999999996</v>
      </c>
    </row>
    <row r="13" spans="1:32" s="30" customFormat="1" ht="16.5" customHeight="1" x14ac:dyDescent="0.3">
      <c r="A13" s="12">
        <v>1</v>
      </c>
      <c r="B13" s="8">
        <v>1</v>
      </c>
      <c r="C13" s="8">
        <v>52</v>
      </c>
      <c r="D13" s="10">
        <v>49</v>
      </c>
      <c r="E13" s="10">
        <v>161</v>
      </c>
      <c r="F13" s="10">
        <f>(D13*10000)/(E13*E13)</f>
        <v>18.903591682419659</v>
      </c>
      <c r="G13" s="10">
        <v>0</v>
      </c>
      <c r="H13" s="11">
        <v>0</v>
      </c>
      <c r="I13" s="8">
        <v>0</v>
      </c>
      <c r="J13" s="16">
        <v>0</v>
      </c>
      <c r="K13" s="13">
        <v>15</v>
      </c>
      <c r="L13" s="8" t="s">
        <v>14</v>
      </c>
      <c r="M13" s="8">
        <v>4.1500000000000004</v>
      </c>
      <c r="N13" s="8">
        <v>3.4</v>
      </c>
      <c r="O13" s="8">
        <v>0</v>
      </c>
      <c r="P13" s="8">
        <v>0</v>
      </c>
      <c r="Q13" s="8">
        <v>76.900000000000006</v>
      </c>
      <c r="R13" s="8">
        <v>39.200000000000003</v>
      </c>
      <c r="S13" s="8">
        <v>41.3</v>
      </c>
      <c r="T13" s="8">
        <v>13.1</v>
      </c>
      <c r="U13" s="8">
        <v>28</v>
      </c>
      <c r="V13" s="8" t="s">
        <v>14</v>
      </c>
      <c r="W13" s="16">
        <v>40</v>
      </c>
      <c r="X13" s="16">
        <v>200</v>
      </c>
      <c r="Y13" s="16">
        <v>10</v>
      </c>
      <c r="Z13" s="7">
        <v>0</v>
      </c>
      <c r="AA13" s="16">
        <v>1</v>
      </c>
      <c r="AB13" s="16">
        <v>0</v>
      </c>
      <c r="AC13" s="36">
        <v>0.06</v>
      </c>
      <c r="AD13" s="38">
        <v>6.9</v>
      </c>
      <c r="AE13" s="8">
        <v>3898</v>
      </c>
      <c r="AF13" s="13">
        <v>7.94</v>
      </c>
    </row>
    <row r="14" spans="1:32" s="30" customFormat="1" ht="16.5" customHeight="1" x14ac:dyDescent="0.3">
      <c r="A14" s="12">
        <v>1</v>
      </c>
      <c r="B14" s="8">
        <v>0</v>
      </c>
      <c r="C14" s="13">
        <v>69</v>
      </c>
      <c r="D14" s="10">
        <v>49</v>
      </c>
      <c r="E14" s="10">
        <v>150</v>
      </c>
      <c r="F14" s="14">
        <f>(D14*10000)/(E14*E14)</f>
        <v>21.777777777777779</v>
      </c>
      <c r="G14" s="10">
        <v>0</v>
      </c>
      <c r="H14" s="11">
        <v>0</v>
      </c>
      <c r="I14" s="8">
        <v>1</v>
      </c>
      <c r="J14" s="16">
        <v>0</v>
      </c>
      <c r="K14" s="8">
        <v>30</v>
      </c>
      <c r="L14" s="8">
        <v>32</v>
      </c>
      <c r="M14" s="8">
        <v>8.4499999999999993</v>
      </c>
      <c r="N14" s="8">
        <v>7.4</v>
      </c>
      <c r="O14" s="8">
        <v>0.05</v>
      </c>
      <c r="P14" s="8">
        <v>10</v>
      </c>
      <c r="Q14" s="8">
        <v>105.8</v>
      </c>
      <c r="R14" s="8">
        <v>80.099999999999994</v>
      </c>
      <c r="S14" s="8">
        <v>60.5</v>
      </c>
      <c r="T14" s="8">
        <v>18.100000000000001</v>
      </c>
      <c r="U14" s="8" t="s">
        <v>14</v>
      </c>
      <c r="V14" s="8">
        <v>4.6100000000000003</v>
      </c>
      <c r="W14" s="16">
        <v>20</v>
      </c>
      <c r="X14" s="16">
        <v>640</v>
      </c>
      <c r="Y14" s="16">
        <v>10</v>
      </c>
      <c r="Z14" s="7">
        <v>0</v>
      </c>
      <c r="AA14" s="16">
        <v>1</v>
      </c>
      <c r="AB14" s="16">
        <v>1</v>
      </c>
      <c r="AC14" s="36">
        <v>0.53</v>
      </c>
      <c r="AD14" s="38">
        <v>1</v>
      </c>
      <c r="AE14" s="13">
        <v>295</v>
      </c>
      <c r="AF14" s="13">
        <v>24</v>
      </c>
    </row>
    <row r="15" spans="1:32" s="30" customFormat="1" ht="16.5" customHeight="1" x14ac:dyDescent="0.3">
      <c r="A15" s="12">
        <v>1</v>
      </c>
      <c r="B15" s="8">
        <v>1</v>
      </c>
      <c r="C15" s="8">
        <v>17</v>
      </c>
      <c r="D15" s="10">
        <v>55</v>
      </c>
      <c r="E15" s="10">
        <v>170</v>
      </c>
      <c r="F15" s="10">
        <f>(D15*10000)/(E15*E15)</f>
        <v>19.031141868512112</v>
      </c>
      <c r="G15" s="10">
        <v>0</v>
      </c>
      <c r="H15" s="11">
        <v>0</v>
      </c>
      <c r="I15" s="8">
        <v>1</v>
      </c>
      <c r="J15" s="16">
        <v>0</v>
      </c>
      <c r="K15" s="8">
        <v>3</v>
      </c>
      <c r="L15" s="8" t="s">
        <v>14</v>
      </c>
      <c r="M15" s="8">
        <v>4.75</v>
      </c>
      <c r="N15" s="8">
        <v>1.4</v>
      </c>
      <c r="O15" s="8">
        <v>0.63</v>
      </c>
      <c r="P15" s="8">
        <v>80</v>
      </c>
      <c r="Q15" s="8">
        <v>99.5</v>
      </c>
      <c r="R15" s="8">
        <v>92.4</v>
      </c>
      <c r="S15" s="8">
        <v>79.58</v>
      </c>
      <c r="T15" s="8">
        <v>74.099999999999994</v>
      </c>
      <c r="U15" s="8">
        <v>3</v>
      </c>
      <c r="V15" s="8" t="s">
        <v>14</v>
      </c>
      <c r="W15" s="16">
        <v>0</v>
      </c>
      <c r="X15" s="16">
        <v>320</v>
      </c>
      <c r="Y15" s="16">
        <v>10</v>
      </c>
      <c r="Z15" s="7">
        <v>0</v>
      </c>
      <c r="AA15" s="16">
        <v>0</v>
      </c>
      <c r="AB15" s="16">
        <v>0</v>
      </c>
      <c r="AC15" s="37">
        <v>8.36</v>
      </c>
      <c r="AD15" s="38">
        <v>2.4700000000000002</v>
      </c>
      <c r="AE15" s="8">
        <v>282</v>
      </c>
      <c r="AF15" s="13">
        <v>3.28</v>
      </c>
    </row>
    <row r="16" spans="1:32" s="30" customFormat="1" ht="16.5" customHeight="1" x14ac:dyDescent="0.3">
      <c r="A16" s="12">
        <v>1</v>
      </c>
      <c r="B16" s="8">
        <v>1</v>
      </c>
      <c r="C16" s="8">
        <v>42</v>
      </c>
      <c r="D16" s="10">
        <v>66</v>
      </c>
      <c r="E16" s="10">
        <v>168</v>
      </c>
      <c r="F16" s="10">
        <f>(D16*10000)/(E16*E16)</f>
        <v>23.3843537414966</v>
      </c>
      <c r="G16" s="10">
        <v>0</v>
      </c>
      <c r="H16" s="11">
        <v>0</v>
      </c>
      <c r="I16" s="8">
        <v>1</v>
      </c>
      <c r="J16" s="16">
        <v>0</v>
      </c>
      <c r="K16" s="8">
        <v>30</v>
      </c>
      <c r="L16" s="8">
        <v>65</v>
      </c>
      <c r="M16" s="8">
        <v>10.46</v>
      </c>
      <c r="N16" s="8">
        <v>8.4</v>
      </c>
      <c r="O16" s="8">
        <v>0</v>
      </c>
      <c r="P16" s="8">
        <v>97</v>
      </c>
      <c r="Q16" s="8">
        <v>105.6</v>
      </c>
      <c r="R16" s="8">
        <v>90.8</v>
      </c>
      <c r="S16" s="8">
        <v>71.900000000000006</v>
      </c>
      <c r="T16" s="8">
        <v>53.9</v>
      </c>
      <c r="U16" s="8">
        <v>9</v>
      </c>
      <c r="V16" s="8">
        <v>1.8</v>
      </c>
      <c r="W16" s="16">
        <v>0</v>
      </c>
      <c r="X16" s="16">
        <v>400</v>
      </c>
      <c r="Y16" s="16">
        <v>45.89</v>
      </c>
      <c r="Z16" s="7">
        <v>0</v>
      </c>
      <c r="AA16" s="16">
        <v>0</v>
      </c>
      <c r="AB16" s="16">
        <v>1</v>
      </c>
      <c r="AC16" s="36">
        <v>0.43</v>
      </c>
      <c r="AD16" s="38">
        <v>0.89</v>
      </c>
      <c r="AE16" s="8">
        <v>1459</v>
      </c>
      <c r="AF16" s="13">
        <v>20.2</v>
      </c>
    </row>
    <row r="17" spans="1:32" s="30" customFormat="1" ht="16.5" customHeight="1" x14ac:dyDescent="0.3">
      <c r="A17" s="12">
        <v>1</v>
      </c>
      <c r="B17" s="8">
        <v>0</v>
      </c>
      <c r="C17" s="8">
        <v>49</v>
      </c>
      <c r="D17" s="10">
        <v>52</v>
      </c>
      <c r="E17" s="10">
        <v>153</v>
      </c>
      <c r="F17" s="10">
        <f>(D17*10000)/(E17*E17)</f>
        <v>22.213678499722327</v>
      </c>
      <c r="G17" s="10">
        <v>0</v>
      </c>
      <c r="H17" s="22">
        <v>0</v>
      </c>
      <c r="I17" s="8">
        <v>1</v>
      </c>
      <c r="J17" s="21">
        <v>0</v>
      </c>
      <c r="K17" s="8">
        <v>18</v>
      </c>
      <c r="L17" s="8" t="s">
        <v>15</v>
      </c>
      <c r="M17" s="8">
        <v>12.84</v>
      </c>
      <c r="N17" s="8">
        <v>11.7</v>
      </c>
      <c r="O17" s="8">
        <v>0</v>
      </c>
      <c r="P17" s="8">
        <v>6.5</v>
      </c>
      <c r="Q17" s="8">
        <v>96.5</v>
      </c>
      <c r="R17" s="8">
        <v>63.4</v>
      </c>
      <c r="S17" s="8">
        <v>55.73</v>
      </c>
      <c r="T17" s="8">
        <v>22.5</v>
      </c>
      <c r="U17" s="8">
        <v>16</v>
      </c>
      <c r="V17" s="8">
        <v>0.01</v>
      </c>
      <c r="W17" s="21">
        <v>0</v>
      </c>
      <c r="X17" s="16">
        <v>0</v>
      </c>
      <c r="Y17" s="21">
        <v>23</v>
      </c>
      <c r="Z17" s="6">
        <v>0</v>
      </c>
      <c r="AA17" s="21">
        <v>0</v>
      </c>
      <c r="AB17" s="21">
        <v>1</v>
      </c>
      <c r="AC17" s="37">
        <v>0.45</v>
      </c>
      <c r="AD17" s="38">
        <v>0.77</v>
      </c>
      <c r="AE17" s="8">
        <v>562</v>
      </c>
      <c r="AF17" s="13">
        <v>20.3</v>
      </c>
    </row>
    <row r="18" spans="1:32" s="30" customFormat="1" ht="16.5" customHeight="1" x14ac:dyDescent="0.3">
      <c r="A18" s="12">
        <v>1</v>
      </c>
      <c r="B18" s="13">
        <v>1</v>
      </c>
      <c r="C18" s="13">
        <v>29</v>
      </c>
      <c r="D18" s="10">
        <v>98</v>
      </c>
      <c r="E18" s="10">
        <v>163</v>
      </c>
      <c r="F18" s="10">
        <f>(D18*10000)/(E18*E18)</f>
        <v>36.885091648161392</v>
      </c>
      <c r="G18" s="10">
        <v>0</v>
      </c>
      <c r="H18" s="11">
        <v>1</v>
      </c>
      <c r="I18" s="13">
        <v>1</v>
      </c>
      <c r="J18" s="16">
        <v>0</v>
      </c>
      <c r="K18" s="13">
        <v>12</v>
      </c>
      <c r="L18" s="13" t="s">
        <v>14</v>
      </c>
      <c r="M18" s="13">
        <v>9.9</v>
      </c>
      <c r="N18" s="13">
        <v>5.9</v>
      </c>
      <c r="O18" s="13">
        <v>0.3</v>
      </c>
      <c r="P18" s="13">
        <v>42.5</v>
      </c>
      <c r="Q18" s="13">
        <v>90.2</v>
      </c>
      <c r="R18" s="13">
        <v>55.9</v>
      </c>
      <c r="S18" s="13">
        <v>52.43</v>
      </c>
      <c r="T18" s="13">
        <v>20.399999999999999</v>
      </c>
      <c r="U18" s="13">
        <v>5</v>
      </c>
      <c r="V18" s="13" t="s">
        <v>14</v>
      </c>
      <c r="W18" s="16">
        <v>10</v>
      </c>
      <c r="X18" s="16">
        <v>1000</v>
      </c>
      <c r="Y18" s="16">
        <v>82.14</v>
      </c>
      <c r="Z18" s="7">
        <v>1</v>
      </c>
      <c r="AA18" s="16">
        <v>1</v>
      </c>
      <c r="AB18" s="16">
        <v>0</v>
      </c>
      <c r="AC18" s="36">
        <v>2.74</v>
      </c>
      <c r="AD18" s="38">
        <v>6.12</v>
      </c>
      <c r="AE18" s="13">
        <v>2552</v>
      </c>
      <c r="AF18" s="13">
        <v>6.59</v>
      </c>
    </row>
    <row r="19" spans="1:32" s="30" customFormat="1" ht="16.5" x14ac:dyDescent="0.3">
      <c r="A19" s="12">
        <v>1</v>
      </c>
      <c r="B19" s="9">
        <v>0</v>
      </c>
      <c r="C19" s="9">
        <v>63</v>
      </c>
      <c r="D19" s="17">
        <v>90</v>
      </c>
      <c r="E19" s="17">
        <v>160</v>
      </c>
      <c r="F19" s="18">
        <f>(D19*10000)/(E19*E19)</f>
        <v>35.15625</v>
      </c>
      <c r="G19" s="17">
        <v>0</v>
      </c>
      <c r="H19" s="19">
        <v>1</v>
      </c>
      <c r="I19" s="9">
        <v>1</v>
      </c>
      <c r="J19" s="31">
        <v>0</v>
      </c>
      <c r="K19" s="9">
        <v>30</v>
      </c>
      <c r="L19" s="9">
        <v>88</v>
      </c>
      <c r="M19" s="9">
        <v>7.6</v>
      </c>
      <c r="N19" s="9">
        <v>4.4000000000000004</v>
      </c>
      <c r="O19" s="9">
        <v>0.2</v>
      </c>
      <c r="P19" s="13">
        <v>8</v>
      </c>
      <c r="Q19" s="9">
        <v>81.599999999999994</v>
      </c>
      <c r="R19" s="9">
        <v>59.8</v>
      </c>
      <c r="S19" s="9">
        <v>57.6</v>
      </c>
      <c r="T19" s="9">
        <v>16.100000000000001</v>
      </c>
      <c r="U19" s="9">
        <v>34</v>
      </c>
      <c r="V19" s="9" t="s">
        <v>14</v>
      </c>
      <c r="W19" s="31">
        <v>25</v>
      </c>
      <c r="X19" s="16">
        <v>640</v>
      </c>
      <c r="Y19" s="31">
        <v>10</v>
      </c>
      <c r="Z19" s="24">
        <v>0</v>
      </c>
      <c r="AA19" s="31">
        <v>1</v>
      </c>
      <c r="AB19" s="31">
        <v>0</v>
      </c>
      <c r="AC19" s="37">
        <v>0.5</v>
      </c>
      <c r="AD19" s="38">
        <v>0.43</v>
      </c>
      <c r="AE19" s="9">
        <v>110</v>
      </c>
      <c r="AF19" s="20">
        <v>0.26</v>
      </c>
    </row>
    <row r="20" spans="1:32" s="30" customFormat="1" ht="16.5" customHeight="1" x14ac:dyDescent="0.3">
      <c r="A20" s="12">
        <v>1</v>
      </c>
      <c r="B20" s="8">
        <v>1</v>
      </c>
      <c r="C20" s="8">
        <v>43</v>
      </c>
      <c r="D20" s="10">
        <v>67</v>
      </c>
      <c r="E20" s="10">
        <v>170</v>
      </c>
      <c r="F20" s="10">
        <f>(D20*10000)/(E20*E20)</f>
        <v>23.183391003460208</v>
      </c>
      <c r="G20" s="10">
        <v>0</v>
      </c>
      <c r="H20" s="11">
        <v>0</v>
      </c>
      <c r="I20" s="8">
        <v>1</v>
      </c>
      <c r="J20" s="16">
        <v>0</v>
      </c>
      <c r="K20" s="8">
        <v>2</v>
      </c>
      <c r="L20" s="8">
        <v>27</v>
      </c>
      <c r="M20" s="8">
        <v>3.08</v>
      </c>
      <c r="N20" s="8">
        <v>1</v>
      </c>
      <c r="O20" s="8">
        <v>0.33</v>
      </c>
      <c r="P20" s="8">
        <v>0.5</v>
      </c>
      <c r="Q20" s="8">
        <v>84.7</v>
      </c>
      <c r="R20" s="8">
        <v>86.2</v>
      </c>
      <c r="S20" s="8">
        <v>84.01</v>
      </c>
      <c r="T20" s="8">
        <v>79.7</v>
      </c>
      <c r="U20" s="8">
        <v>32</v>
      </c>
      <c r="V20" s="8">
        <v>3.57</v>
      </c>
      <c r="W20" s="16">
        <v>10</v>
      </c>
      <c r="X20" s="16">
        <v>320</v>
      </c>
      <c r="Y20" s="16">
        <v>10</v>
      </c>
      <c r="Z20" s="7">
        <v>0</v>
      </c>
      <c r="AA20" s="16">
        <v>1</v>
      </c>
      <c r="AB20" s="16">
        <v>0</v>
      </c>
      <c r="AC20" s="36">
        <v>0.61</v>
      </c>
      <c r="AD20" s="38">
        <v>0.41</v>
      </c>
      <c r="AE20" s="8">
        <v>500</v>
      </c>
      <c r="AF20" s="13">
        <v>8.18</v>
      </c>
    </row>
    <row r="21" spans="1:32" s="30" customFormat="1" ht="16.5" customHeight="1" x14ac:dyDescent="0.3">
      <c r="A21" s="12">
        <v>1</v>
      </c>
      <c r="B21" s="9">
        <v>1</v>
      </c>
      <c r="C21" s="9">
        <v>45</v>
      </c>
      <c r="D21" s="17">
        <v>55</v>
      </c>
      <c r="E21" s="17">
        <v>170</v>
      </c>
      <c r="F21" s="18">
        <f>(D21*10000)/(E21*E21)</f>
        <v>19.031141868512112</v>
      </c>
      <c r="G21" s="17">
        <v>0</v>
      </c>
      <c r="H21" s="19">
        <v>0</v>
      </c>
      <c r="I21" s="9">
        <v>1</v>
      </c>
      <c r="J21" s="31">
        <v>0</v>
      </c>
      <c r="K21" s="9">
        <v>3</v>
      </c>
      <c r="L21" s="9" t="s">
        <v>14</v>
      </c>
      <c r="M21" s="9">
        <v>8.25</v>
      </c>
      <c r="N21" s="9">
        <v>4.5</v>
      </c>
      <c r="O21" s="9">
        <v>0.16</v>
      </c>
      <c r="P21" s="20">
        <v>5</v>
      </c>
      <c r="Q21" s="9">
        <v>78.5</v>
      </c>
      <c r="R21" s="9">
        <v>65.599999999999994</v>
      </c>
      <c r="S21" s="9">
        <v>67.430000000000007</v>
      </c>
      <c r="T21" s="9">
        <v>30.6</v>
      </c>
      <c r="U21" s="9">
        <v>6</v>
      </c>
      <c r="V21" s="9" t="s">
        <v>14</v>
      </c>
      <c r="W21" s="31">
        <v>10</v>
      </c>
      <c r="X21" s="16">
        <v>320</v>
      </c>
      <c r="Y21" s="31">
        <v>229</v>
      </c>
      <c r="Z21" s="24">
        <v>0</v>
      </c>
      <c r="AA21" s="31">
        <v>1</v>
      </c>
      <c r="AB21" s="31">
        <v>0</v>
      </c>
      <c r="AC21" s="37">
        <v>1.9</v>
      </c>
      <c r="AD21" s="38">
        <v>0.47</v>
      </c>
      <c r="AE21" s="9">
        <v>2123</v>
      </c>
      <c r="AF21" s="20">
        <v>2.4700000000000002</v>
      </c>
    </row>
    <row r="22" spans="1:32" s="30" customFormat="1" ht="16.5" customHeight="1" x14ac:dyDescent="0.3">
      <c r="A22" s="12">
        <v>1</v>
      </c>
      <c r="B22" s="8">
        <v>1</v>
      </c>
      <c r="C22" s="8">
        <v>43</v>
      </c>
      <c r="D22" s="10">
        <v>62</v>
      </c>
      <c r="E22" s="10">
        <v>170</v>
      </c>
      <c r="F22" s="10">
        <f>(D22*10000)/(E22*E22)</f>
        <v>21.453287197231834</v>
      </c>
      <c r="G22" s="10">
        <v>0</v>
      </c>
      <c r="H22" s="11">
        <v>0</v>
      </c>
      <c r="I22" s="8">
        <v>1</v>
      </c>
      <c r="J22" s="16">
        <v>0</v>
      </c>
      <c r="K22" s="8">
        <v>4</v>
      </c>
      <c r="L22" s="8">
        <v>64</v>
      </c>
      <c r="M22" s="8">
        <v>4.8899999999999997</v>
      </c>
      <c r="N22" s="8">
        <v>2.5</v>
      </c>
      <c r="O22" s="8">
        <v>0.37</v>
      </c>
      <c r="P22" s="8">
        <v>40</v>
      </c>
      <c r="Q22" s="8">
        <v>119.8</v>
      </c>
      <c r="R22" s="8">
        <v>71</v>
      </c>
      <c r="S22" s="8">
        <v>48.7</v>
      </c>
      <c r="T22" s="8">
        <v>22.5</v>
      </c>
      <c r="U22" s="8">
        <v>2</v>
      </c>
      <c r="V22" s="8">
        <v>0.68</v>
      </c>
      <c r="W22" s="16">
        <v>15</v>
      </c>
      <c r="X22" s="16">
        <v>320</v>
      </c>
      <c r="Y22" s="16">
        <v>105</v>
      </c>
      <c r="Z22" s="7">
        <v>0</v>
      </c>
      <c r="AA22" s="16">
        <v>1</v>
      </c>
      <c r="AB22" s="16">
        <v>0</v>
      </c>
      <c r="AC22" s="36">
        <v>0.84</v>
      </c>
      <c r="AD22" s="38">
        <v>0.54</v>
      </c>
      <c r="AE22" s="8">
        <v>1015</v>
      </c>
      <c r="AF22" s="13">
        <v>16.5</v>
      </c>
    </row>
    <row r="23" spans="1:32" s="30" customFormat="1" ht="16.5" customHeight="1" x14ac:dyDescent="0.3">
      <c r="A23" s="12">
        <v>1</v>
      </c>
      <c r="B23" s="9">
        <v>1</v>
      </c>
      <c r="C23" s="9">
        <v>51</v>
      </c>
      <c r="D23" s="17">
        <v>76</v>
      </c>
      <c r="E23" s="17">
        <v>172</v>
      </c>
      <c r="F23" s="18">
        <f>(D23*10000)/(E23*E23)</f>
        <v>25.689561925365062</v>
      </c>
      <c r="G23" s="17">
        <v>0</v>
      </c>
      <c r="H23" s="19">
        <v>0</v>
      </c>
      <c r="I23" s="9">
        <v>0</v>
      </c>
      <c r="J23" s="31">
        <v>0</v>
      </c>
      <c r="K23" s="9">
        <v>30</v>
      </c>
      <c r="L23" s="9" t="s">
        <v>14</v>
      </c>
      <c r="M23" s="9">
        <v>18.22</v>
      </c>
      <c r="N23" s="9">
        <v>15.7</v>
      </c>
      <c r="O23" s="9">
        <v>0.02</v>
      </c>
      <c r="P23" s="13">
        <v>45.5</v>
      </c>
      <c r="Q23" s="9">
        <v>65.3</v>
      </c>
      <c r="R23" s="9">
        <v>48.9</v>
      </c>
      <c r="S23" s="9">
        <v>60.84</v>
      </c>
      <c r="T23" s="9">
        <v>18.2</v>
      </c>
      <c r="U23" s="9" t="s">
        <v>14</v>
      </c>
      <c r="V23" s="9" t="s">
        <v>14</v>
      </c>
      <c r="W23" s="31">
        <v>40</v>
      </c>
      <c r="X23" s="16">
        <v>0</v>
      </c>
      <c r="Y23" s="31">
        <v>15</v>
      </c>
      <c r="Z23" s="24">
        <v>0</v>
      </c>
      <c r="AA23" s="31">
        <v>1</v>
      </c>
      <c r="AB23" s="31">
        <v>1</v>
      </c>
      <c r="AC23" s="37">
        <v>0.66</v>
      </c>
      <c r="AD23" s="38">
        <v>0.61</v>
      </c>
      <c r="AE23" s="9">
        <v>530</v>
      </c>
      <c r="AF23" s="20">
        <v>14.6</v>
      </c>
    </row>
    <row r="24" spans="1:32" s="30" customFormat="1" ht="16.5" customHeight="1" x14ac:dyDescent="0.3">
      <c r="A24" s="12">
        <v>1</v>
      </c>
      <c r="B24" s="13">
        <v>0</v>
      </c>
      <c r="C24" s="13">
        <v>37</v>
      </c>
      <c r="D24" s="10">
        <v>48</v>
      </c>
      <c r="E24" s="10">
        <v>163</v>
      </c>
      <c r="F24" s="10">
        <f>(D24*10000)/(E24*E24)</f>
        <v>18.066167337874965</v>
      </c>
      <c r="G24" s="10">
        <v>0</v>
      </c>
      <c r="H24" s="22">
        <v>0</v>
      </c>
      <c r="I24" s="13">
        <v>1</v>
      </c>
      <c r="J24" s="16">
        <v>1</v>
      </c>
      <c r="K24" s="13">
        <v>1</v>
      </c>
      <c r="L24" s="13" t="s">
        <v>15</v>
      </c>
      <c r="M24" s="13">
        <v>10.119999999999999</v>
      </c>
      <c r="N24" s="13">
        <v>6.3</v>
      </c>
      <c r="O24" s="13">
        <v>0.09</v>
      </c>
      <c r="P24" s="13">
        <v>75</v>
      </c>
      <c r="Q24" s="13">
        <v>87.6</v>
      </c>
      <c r="R24" s="13">
        <v>79.459999999999994</v>
      </c>
      <c r="S24" s="13">
        <v>78.45</v>
      </c>
      <c r="T24" s="13">
        <v>53.46</v>
      </c>
      <c r="U24" s="13">
        <v>17</v>
      </c>
      <c r="V24" s="13">
        <v>0.01</v>
      </c>
      <c r="W24" s="21">
        <v>20</v>
      </c>
      <c r="X24" s="16">
        <v>500</v>
      </c>
      <c r="Y24" s="21">
        <v>0</v>
      </c>
      <c r="Z24" s="6">
        <v>0</v>
      </c>
      <c r="AA24" s="21">
        <v>1</v>
      </c>
      <c r="AB24" s="21">
        <v>0</v>
      </c>
      <c r="AC24" s="37">
        <v>1.17</v>
      </c>
      <c r="AD24" s="38">
        <v>3.03</v>
      </c>
      <c r="AE24" s="13">
        <v>1298</v>
      </c>
      <c r="AF24" s="13" t="s">
        <v>15</v>
      </c>
    </row>
    <row r="25" spans="1:32" s="30" customFormat="1" ht="16.5" customHeight="1" x14ac:dyDescent="0.3">
      <c r="A25" s="12">
        <v>1</v>
      </c>
      <c r="B25" s="8">
        <v>0</v>
      </c>
      <c r="C25" s="8">
        <v>33</v>
      </c>
      <c r="D25" s="10">
        <v>60</v>
      </c>
      <c r="E25" s="10">
        <v>160</v>
      </c>
      <c r="F25" s="10">
        <f>(D25*10000)/(E25*E25)</f>
        <v>23.4375</v>
      </c>
      <c r="G25" s="10">
        <v>0</v>
      </c>
      <c r="H25" s="11">
        <v>0</v>
      </c>
      <c r="I25" s="8">
        <v>1</v>
      </c>
      <c r="J25" s="16">
        <v>0</v>
      </c>
      <c r="K25" s="8">
        <v>5</v>
      </c>
      <c r="L25" s="8">
        <v>68</v>
      </c>
      <c r="M25" s="8">
        <v>9.9</v>
      </c>
      <c r="N25" s="8">
        <v>2.7</v>
      </c>
      <c r="O25" s="8">
        <v>0</v>
      </c>
      <c r="P25" s="8">
        <v>1</v>
      </c>
      <c r="Q25" s="8">
        <v>67.8</v>
      </c>
      <c r="R25" s="8">
        <v>42.4</v>
      </c>
      <c r="S25" s="8">
        <v>54.2</v>
      </c>
      <c r="T25" s="8">
        <v>14.5</v>
      </c>
      <c r="U25" s="8" t="s">
        <v>14</v>
      </c>
      <c r="V25" s="8" t="s">
        <v>14</v>
      </c>
      <c r="W25" s="16">
        <v>20</v>
      </c>
      <c r="X25" s="16">
        <v>640</v>
      </c>
      <c r="Y25" s="16">
        <v>20.8</v>
      </c>
      <c r="Z25" s="7">
        <v>0</v>
      </c>
      <c r="AA25" s="16">
        <v>1</v>
      </c>
      <c r="AB25" s="16">
        <v>0</v>
      </c>
      <c r="AC25" s="38">
        <v>1.17</v>
      </c>
      <c r="AD25" s="38">
        <v>1.17</v>
      </c>
      <c r="AE25" s="8">
        <v>3454</v>
      </c>
      <c r="AF25" s="13">
        <v>14.3</v>
      </c>
    </row>
    <row r="26" spans="1:32" s="30" customFormat="1" ht="16.5" x14ac:dyDescent="0.3">
      <c r="A26" s="12">
        <v>1</v>
      </c>
      <c r="B26" s="8">
        <v>1</v>
      </c>
      <c r="C26" s="8">
        <v>54</v>
      </c>
      <c r="D26" s="10">
        <v>80</v>
      </c>
      <c r="E26" s="10">
        <v>171</v>
      </c>
      <c r="F26" s="10">
        <f>(D26*10000)/(E26*E26)</f>
        <v>27.358845456721728</v>
      </c>
      <c r="G26" s="10">
        <v>1</v>
      </c>
      <c r="H26" s="11">
        <v>0</v>
      </c>
      <c r="I26" s="8">
        <v>0</v>
      </c>
      <c r="J26" s="16">
        <v>1</v>
      </c>
      <c r="K26" s="8">
        <v>4</v>
      </c>
      <c r="L26" s="8" t="s">
        <v>14</v>
      </c>
      <c r="M26" s="8">
        <v>9.4</v>
      </c>
      <c r="N26" s="8">
        <v>7.4</v>
      </c>
      <c r="O26" s="8">
        <v>0</v>
      </c>
      <c r="P26" s="13">
        <v>75</v>
      </c>
      <c r="Q26" s="8">
        <v>101.1</v>
      </c>
      <c r="R26" s="8">
        <v>90.1</v>
      </c>
      <c r="S26" s="8">
        <v>71.599999999999994</v>
      </c>
      <c r="T26" s="8">
        <v>50.2</v>
      </c>
      <c r="U26" s="8">
        <v>15</v>
      </c>
      <c r="V26" s="8" t="s">
        <v>14</v>
      </c>
      <c r="W26" s="16">
        <v>0</v>
      </c>
      <c r="X26" s="16">
        <v>640</v>
      </c>
      <c r="Y26" s="16">
        <v>0</v>
      </c>
      <c r="Z26" s="7">
        <v>0</v>
      </c>
      <c r="AA26" s="16">
        <v>0</v>
      </c>
      <c r="AB26" s="16">
        <v>1</v>
      </c>
      <c r="AC26" s="37">
        <v>0.52</v>
      </c>
      <c r="AD26" s="38">
        <v>0.59</v>
      </c>
      <c r="AE26" s="8">
        <v>1639</v>
      </c>
      <c r="AF26" s="13">
        <v>23.3</v>
      </c>
    </row>
    <row r="27" spans="1:32" s="30" customFormat="1" ht="16.5" customHeight="1" x14ac:dyDescent="0.3">
      <c r="A27" s="12">
        <v>1</v>
      </c>
      <c r="B27" s="15">
        <v>0</v>
      </c>
      <c r="C27" s="15">
        <v>62</v>
      </c>
      <c r="D27" s="12">
        <v>63</v>
      </c>
      <c r="E27" s="12">
        <v>159</v>
      </c>
      <c r="F27" s="14">
        <f>(D27*10000)/(E27*E27)</f>
        <v>24.919900320398717</v>
      </c>
      <c r="G27" s="15">
        <v>0</v>
      </c>
      <c r="H27" s="11">
        <v>0</v>
      </c>
      <c r="I27" s="12">
        <v>1</v>
      </c>
      <c r="J27" s="40">
        <v>0</v>
      </c>
      <c r="K27" s="12">
        <v>5</v>
      </c>
      <c r="L27" s="13">
        <v>5</v>
      </c>
      <c r="M27" s="13">
        <v>6.6</v>
      </c>
      <c r="N27" s="13">
        <v>3.1</v>
      </c>
      <c r="O27" s="13">
        <v>0.7</v>
      </c>
      <c r="P27" s="13">
        <v>8</v>
      </c>
      <c r="Q27" s="13">
        <v>91</v>
      </c>
      <c r="R27" s="13">
        <v>89</v>
      </c>
      <c r="S27" s="13">
        <v>82</v>
      </c>
      <c r="T27" s="13">
        <v>68</v>
      </c>
      <c r="U27" s="13">
        <v>9</v>
      </c>
      <c r="V27" s="13">
        <v>0.01</v>
      </c>
      <c r="W27" s="16">
        <v>0</v>
      </c>
      <c r="X27" s="16">
        <v>640</v>
      </c>
      <c r="Y27" s="12">
        <v>10</v>
      </c>
      <c r="Z27" s="2">
        <v>0</v>
      </c>
      <c r="AA27" s="12">
        <v>1</v>
      </c>
      <c r="AB27" s="12">
        <v>1</v>
      </c>
      <c r="AC27" s="37">
        <v>0.52</v>
      </c>
      <c r="AD27" s="38">
        <v>0.18</v>
      </c>
      <c r="AE27" s="16">
        <v>2557</v>
      </c>
      <c r="AF27" s="16">
        <v>84.6</v>
      </c>
    </row>
    <row r="28" spans="1:32" s="12" customFormat="1" ht="16.5" customHeight="1" x14ac:dyDescent="0.3">
      <c r="A28" s="12">
        <v>1</v>
      </c>
      <c r="B28" s="15">
        <v>1</v>
      </c>
      <c r="C28" s="15">
        <v>45</v>
      </c>
      <c r="D28" s="12">
        <v>69</v>
      </c>
      <c r="E28" s="12">
        <v>168</v>
      </c>
      <c r="F28" s="14">
        <f>(D28*10000)/(E28*E28)</f>
        <v>24.447278911564627</v>
      </c>
      <c r="G28" s="12">
        <v>0</v>
      </c>
      <c r="H28" s="11">
        <v>0</v>
      </c>
      <c r="I28" s="12">
        <v>1</v>
      </c>
      <c r="J28" s="16">
        <v>0</v>
      </c>
      <c r="K28" s="12">
        <v>30</v>
      </c>
      <c r="L28" s="13">
        <v>24</v>
      </c>
      <c r="M28" s="13">
        <v>6.9</v>
      </c>
      <c r="N28" s="13">
        <v>3.4</v>
      </c>
      <c r="O28" s="13">
        <v>0.2</v>
      </c>
      <c r="P28" s="13">
        <v>23.5</v>
      </c>
      <c r="Q28" s="13">
        <v>69.5</v>
      </c>
      <c r="R28" s="13">
        <v>52.6</v>
      </c>
      <c r="S28" s="13">
        <v>62.31</v>
      </c>
      <c r="T28" s="13">
        <v>19.100000000000001</v>
      </c>
      <c r="U28" s="13">
        <v>14</v>
      </c>
      <c r="V28" s="13">
        <v>0.01</v>
      </c>
      <c r="W28" s="13">
        <v>15</v>
      </c>
      <c r="X28" s="16">
        <v>500</v>
      </c>
      <c r="Y28" s="12">
        <v>13.56</v>
      </c>
      <c r="Z28" s="7">
        <v>0</v>
      </c>
      <c r="AA28" s="12">
        <v>1</v>
      </c>
      <c r="AB28" s="12">
        <v>0</v>
      </c>
      <c r="AC28" s="38">
        <v>0.67</v>
      </c>
      <c r="AD28" s="38">
        <v>2.8</v>
      </c>
      <c r="AE28" s="16">
        <v>293</v>
      </c>
      <c r="AF28" s="16">
        <v>24.9</v>
      </c>
    </row>
    <row r="29" spans="1:32" s="12" customFormat="1" ht="16.5" customHeight="1" x14ac:dyDescent="0.3">
      <c r="A29" s="12">
        <v>1</v>
      </c>
      <c r="B29" s="15">
        <v>0</v>
      </c>
      <c r="C29" s="15">
        <v>55</v>
      </c>
      <c r="D29" s="12">
        <v>46</v>
      </c>
      <c r="E29" s="12">
        <v>156</v>
      </c>
      <c r="F29" s="14">
        <f>(D29*10000)/(E29*E29)</f>
        <v>18.902038132807363</v>
      </c>
      <c r="G29" s="15">
        <v>0</v>
      </c>
      <c r="H29" s="11">
        <v>0</v>
      </c>
      <c r="I29" s="12">
        <v>1</v>
      </c>
      <c r="J29" s="16">
        <v>0</v>
      </c>
      <c r="K29" s="12">
        <v>4</v>
      </c>
      <c r="L29" s="13">
        <v>70</v>
      </c>
      <c r="M29" s="13">
        <v>7.5</v>
      </c>
      <c r="N29" s="13">
        <v>6</v>
      </c>
      <c r="O29" s="13">
        <v>0</v>
      </c>
      <c r="P29" s="13">
        <v>8</v>
      </c>
      <c r="Q29" s="13">
        <v>92</v>
      </c>
      <c r="R29" s="13">
        <v>74</v>
      </c>
      <c r="S29" s="13">
        <v>69</v>
      </c>
      <c r="T29" s="13">
        <v>76</v>
      </c>
      <c r="U29" s="13">
        <v>8</v>
      </c>
      <c r="V29" s="13">
        <v>12</v>
      </c>
      <c r="W29" s="16">
        <v>0</v>
      </c>
      <c r="X29" s="16">
        <v>320</v>
      </c>
      <c r="Y29" s="12">
        <v>10</v>
      </c>
      <c r="Z29" s="2">
        <v>0</v>
      </c>
      <c r="AA29" s="12">
        <v>1</v>
      </c>
      <c r="AB29" s="12">
        <v>1</v>
      </c>
      <c r="AC29" s="38">
        <v>0.41</v>
      </c>
      <c r="AD29" s="38">
        <v>0.02</v>
      </c>
      <c r="AE29" s="16">
        <v>44.3</v>
      </c>
      <c r="AF29" s="16">
        <v>16.5</v>
      </c>
    </row>
    <row r="30" spans="1:32" s="12" customFormat="1" ht="16.5" customHeight="1" x14ac:dyDescent="0.3">
      <c r="A30" s="12">
        <v>1</v>
      </c>
      <c r="B30" s="15">
        <v>0</v>
      </c>
      <c r="C30" s="15">
        <v>37</v>
      </c>
      <c r="D30" s="12">
        <v>54</v>
      </c>
      <c r="E30" s="12">
        <v>157</v>
      </c>
      <c r="F30" s="14">
        <f>(D30*10000)/(E30*E30)</f>
        <v>21.907582457706194</v>
      </c>
      <c r="G30" s="12">
        <v>0</v>
      </c>
      <c r="H30" s="11">
        <v>0</v>
      </c>
      <c r="I30" s="12">
        <v>1</v>
      </c>
      <c r="J30" s="16">
        <v>0</v>
      </c>
      <c r="K30" s="12">
        <v>20</v>
      </c>
      <c r="L30" s="13">
        <v>6</v>
      </c>
      <c r="M30" s="13">
        <v>14.33</v>
      </c>
      <c r="N30" s="13">
        <v>10.1</v>
      </c>
      <c r="O30" s="13">
        <v>0.08</v>
      </c>
      <c r="P30" s="13">
        <v>11.5</v>
      </c>
      <c r="Q30" s="13">
        <v>40.200000000000003</v>
      </c>
      <c r="R30" s="13">
        <v>31.4</v>
      </c>
      <c r="S30" s="13">
        <v>67.599999999999994</v>
      </c>
      <c r="T30" s="13">
        <v>16.100000000000001</v>
      </c>
      <c r="U30" s="13">
        <v>19</v>
      </c>
      <c r="V30" s="13">
        <v>16</v>
      </c>
      <c r="W30" s="13">
        <v>10</v>
      </c>
      <c r="X30" s="16">
        <v>0</v>
      </c>
      <c r="Y30" s="12">
        <v>10</v>
      </c>
      <c r="Z30" s="7">
        <v>0</v>
      </c>
      <c r="AA30" s="12">
        <v>1</v>
      </c>
      <c r="AB30" s="12">
        <v>1</v>
      </c>
      <c r="AC30" s="37">
        <v>3.12</v>
      </c>
      <c r="AD30" s="38">
        <v>8.2100000000000009</v>
      </c>
      <c r="AE30" s="16">
        <v>2</v>
      </c>
      <c r="AF30" s="16">
        <v>54.2</v>
      </c>
    </row>
    <row r="31" spans="1:32" s="12" customFormat="1" ht="16.5" customHeight="1" x14ac:dyDescent="0.3">
      <c r="A31" s="12">
        <v>1</v>
      </c>
      <c r="B31" s="15">
        <v>0</v>
      </c>
      <c r="C31" s="15">
        <v>41</v>
      </c>
      <c r="D31" s="12">
        <v>45</v>
      </c>
      <c r="E31" s="12">
        <v>150</v>
      </c>
      <c r="F31" s="14">
        <f>(D31*10000)/(E31*E31)</f>
        <v>20</v>
      </c>
      <c r="G31" s="12">
        <v>0</v>
      </c>
      <c r="H31" s="11">
        <v>0</v>
      </c>
      <c r="I31" s="12">
        <v>0</v>
      </c>
      <c r="J31" s="16">
        <v>0</v>
      </c>
      <c r="K31" s="12">
        <v>10</v>
      </c>
      <c r="L31" s="13" t="s">
        <v>16</v>
      </c>
      <c r="M31" s="13">
        <v>5.8</v>
      </c>
      <c r="N31" s="13">
        <v>3.6</v>
      </c>
      <c r="O31" s="13">
        <v>0.2</v>
      </c>
      <c r="P31" s="13">
        <v>11.5</v>
      </c>
      <c r="Q31" s="13">
        <v>38</v>
      </c>
      <c r="R31" s="13">
        <v>21</v>
      </c>
      <c r="S31" s="13">
        <v>48.5</v>
      </c>
      <c r="T31" s="13">
        <v>8</v>
      </c>
      <c r="U31" s="13">
        <v>3</v>
      </c>
      <c r="V31" s="13">
        <v>10</v>
      </c>
      <c r="W31" s="13">
        <v>10</v>
      </c>
      <c r="X31" s="16">
        <v>320</v>
      </c>
      <c r="Y31" s="12">
        <v>10</v>
      </c>
      <c r="Z31" s="2">
        <v>1</v>
      </c>
      <c r="AA31" s="12">
        <v>1</v>
      </c>
      <c r="AB31" s="12">
        <v>0</v>
      </c>
      <c r="AC31" s="37">
        <v>7.36</v>
      </c>
      <c r="AD31" s="38">
        <v>26.5</v>
      </c>
      <c r="AE31" s="16">
        <v>1469</v>
      </c>
      <c r="AF31" s="16">
        <v>136</v>
      </c>
    </row>
    <row r="32" spans="1:32" s="12" customFormat="1" ht="16.5" x14ac:dyDescent="0.3">
      <c r="A32" s="12">
        <v>1</v>
      </c>
      <c r="B32" s="15">
        <v>1</v>
      </c>
      <c r="C32" s="15">
        <v>56</v>
      </c>
      <c r="D32" s="10">
        <v>56</v>
      </c>
      <c r="E32" s="10">
        <v>159</v>
      </c>
      <c r="F32" s="10">
        <f>(D32*10000)/(E32*E32)</f>
        <v>22.151022507021082</v>
      </c>
      <c r="G32" s="10">
        <v>0</v>
      </c>
      <c r="H32" s="11">
        <v>0</v>
      </c>
      <c r="I32" s="12">
        <v>1</v>
      </c>
      <c r="J32" s="16">
        <v>0</v>
      </c>
      <c r="K32" s="12">
        <v>3</v>
      </c>
      <c r="L32" s="12">
        <v>45</v>
      </c>
      <c r="M32" s="12">
        <v>5.7</v>
      </c>
      <c r="N32" s="12">
        <v>3.3</v>
      </c>
      <c r="O32" s="12">
        <v>0.4</v>
      </c>
      <c r="P32" s="13">
        <v>63.5</v>
      </c>
      <c r="Q32" s="12">
        <v>115.6</v>
      </c>
      <c r="R32" s="12">
        <v>99.88</v>
      </c>
      <c r="S32" s="12">
        <v>68.959999999999994</v>
      </c>
      <c r="T32" s="12">
        <v>51.65</v>
      </c>
      <c r="U32" s="12">
        <v>4</v>
      </c>
      <c r="V32" s="12">
        <v>0.01</v>
      </c>
      <c r="W32" s="13">
        <v>10</v>
      </c>
      <c r="X32" s="16">
        <v>640</v>
      </c>
      <c r="Y32" s="12">
        <v>10</v>
      </c>
      <c r="Z32" s="7">
        <v>0</v>
      </c>
      <c r="AA32" s="12">
        <v>1</v>
      </c>
      <c r="AB32" s="12">
        <v>0</v>
      </c>
      <c r="AC32" s="37">
        <v>0.16</v>
      </c>
      <c r="AD32" s="38">
        <v>0.42</v>
      </c>
      <c r="AE32" s="12">
        <v>576</v>
      </c>
      <c r="AF32" s="12">
        <v>32.299999999999997</v>
      </c>
    </row>
    <row r="33" spans="1:32" s="12" customFormat="1" ht="16.5" x14ac:dyDescent="0.3">
      <c r="A33" s="21">
        <v>2</v>
      </c>
      <c r="B33" s="21">
        <v>1</v>
      </c>
      <c r="C33" s="21">
        <v>47</v>
      </c>
      <c r="D33" s="21" t="s">
        <v>15</v>
      </c>
      <c r="E33" s="21" t="s">
        <v>15</v>
      </c>
      <c r="F33" s="21" t="s">
        <v>15</v>
      </c>
      <c r="G33" s="21">
        <v>0</v>
      </c>
      <c r="H33" s="21" t="s">
        <v>15</v>
      </c>
      <c r="I33" s="21">
        <v>0</v>
      </c>
      <c r="J33" s="21">
        <v>1</v>
      </c>
      <c r="K33" s="21">
        <v>11</v>
      </c>
      <c r="L33" s="21" t="s">
        <v>15</v>
      </c>
      <c r="M33" s="21" t="s">
        <v>15</v>
      </c>
      <c r="N33" s="21" t="s">
        <v>15</v>
      </c>
      <c r="O33" s="21" t="s">
        <v>15</v>
      </c>
      <c r="P33" s="21" t="s">
        <v>15</v>
      </c>
      <c r="Q33" s="21" t="s">
        <v>15</v>
      </c>
      <c r="R33" s="21" t="s">
        <v>15</v>
      </c>
      <c r="S33" s="21" t="s">
        <v>15</v>
      </c>
      <c r="T33" s="21" t="s">
        <v>15</v>
      </c>
      <c r="U33" s="21" t="s">
        <v>15</v>
      </c>
      <c r="V33" s="21" t="s">
        <v>15</v>
      </c>
      <c r="W33" s="21">
        <v>0</v>
      </c>
      <c r="X33" s="16">
        <v>0</v>
      </c>
      <c r="Y33" s="21" t="s">
        <v>14</v>
      </c>
      <c r="Z33" s="6">
        <v>0</v>
      </c>
      <c r="AA33" s="21">
        <v>0</v>
      </c>
      <c r="AB33" s="21">
        <v>1</v>
      </c>
      <c r="AC33" s="21">
        <v>30.5</v>
      </c>
      <c r="AD33" s="21">
        <v>49.1</v>
      </c>
      <c r="AE33" s="21">
        <v>1167</v>
      </c>
      <c r="AF33" s="21">
        <v>0.16</v>
      </c>
    </row>
    <row r="34" spans="1:32" s="12" customFormat="1" ht="16.5" customHeight="1" x14ac:dyDescent="0.3">
      <c r="A34" s="21">
        <v>2</v>
      </c>
      <c r="B34" s="21">
        <v>0</v>
      </c>
      <c r="C34" s="21">
        <v>52</v>
      </c>
      <c r="D34" s="21">
        <v>57</v>
      </c>
      <c r="E34" s="21">
        <v>152</v>
      </c>
      <c r="F34" s="23">
        <v>24.671052631578949</v>
      </c>
      <c r="G34" s="21">
        <v>0</v>
      </c>
      <c r="H34" s="11">
        <v>0</v>
      </c>
      <c r="I34" s="21">
        <v>0</v>
      </c>
      <c r="J34" s="21">
        <v>1</v>
      </c>
      <c r="K34" s="21">
        <v>11</v>
      </c>
      <c r="L34" s="21" t="s">
        <v>14</v>
      </c>
      <c r="M34" s="21">
        <v>7.61</v>
      </c>
      <c r="N34" s="21">
        <v>3.3</v>
      </c>
      <c r="O34" s="21">
        <v>1.17</v>
      </c>
      <c r="P34" s="21">
        <v>18</v>
      </c>
      <c r="Q34" s="21">
        <v>76.5</v>
      </c>
      <c r="R34" s="21">
        <v>74.2</v>
      </c>
      <c r="S34" s="21">
        <v>81.900000000000006</v>
      </c>
      <c r="T34" s="21">
        <v>46.4</v>
      </c>
      <c r="U34" s="21">
        <v>15</v>
      </c>
      <c r="V34" s="21" t="s">
        <v>14</v>
      </c>
      <c r="W34" s="21">
        <v>12</v>
      </c>
      <c r="X34" s="16">
        <v>640</v>
      </c>
      <c r="Y34" s="21" t="s">
        <v>14</v>
      </c>
      <c r="Z34" s="6">
        <v>1</v>
      </c>
      <c r="AA34" s="21">
        <v>1</v>
      </c>
      <c r="AB34" s="21">
        <v>1</v>
      </c>
      <c r="AC34" s="21">
        <v>3.31</v>
      </c>
      <c r="AD34" s="21">
        <v>11</v>
      </c>
      <c r="AE34" s="21">
        <v>439</v>
      </c>
      <c r="AF34" s="21">
        <v>53.1</v>
      </c>
    </row>
    <row r="35" spans="1:32" s="12" customFormat="1" ht="16.5" customHeight="1" x14ac:dyDescent="0.3">
      <c r="A35" s="21">
        <v>2</v>
      </c>
      <c r="B35" s="21">
        <v>1</v>
      </c>
      <c r="C35" s="21">
        <v>43</v>
      </c>
      <c r="D35" s="21">
        <v>71</v>
      </c>
      <c r="E35" s="21">
        <v>172</v>
      </c>
      <c r="F35" s="23">
        <v>23.999459167117362</v>
      </c>
      <c r="G35" s="21">
        <v>0</v>
      </c>
      <c r="H35" s="11">
        <v>0</v>
      </c>
      <c r="I35" s="21">
        <v>0</v>
      </c>
      <c r="J35" s="21">
        <v>1</v>
      </c>
      <c r="K35" s="21">
        <v>30</v>
      </c>
      <c r="L35" s="21" t="s">
        <v>15</v>
      </c>
      <c r="M35" s="21">
        <v>4.24</v>
      </c>
      <c r="N35" s="21">
        <v>2.1</v>
      </c>
      <c r="O35" s="21">
        <v>0.12</v>
      </c>
      <c r="P35" s="21">
        <v>52</v>
      </c>
      <c r="Q35" s="21">
        <v>93.3</v>
      </c>
      <c r="R35" s="21">
        <v>74.599999999999994</v>
      </c>
      <c r="S35" s="21">
        <v>65.930000000000007</v>
      </c>
      <c r="T35" s="21">
        <v>0.64</v>
      </c>
      <c r="U35" s="21" t="s">
        <v>14</v>
      </c>
      <c r="V35" s="21" t="s">
        <v>14</v>
      </c>
      <c r="W35" s="21">
        <v>0</v>
      </c>
      <c r="X35" s="16">
        <v>500</v>
      </c>
      <c r="Y35" s="21">
        <v>171.6</v>
      </c>
      <c r="Z35" s="6">
        <v>2</v>
      </c>
      <c r="AA35" s="21">
        <v>0</v>
      </c>
      <c r="AB35" s="21">
        <v>1</v>
      </c>
      <c r="AC35" s="21">
        <v>0.5</v>
      </c>
      <c r="AD35" s="21">
        <v>4.3</v>
      </c>
      <c r="AE35" s="21">
        <v>34</v>
      </c>
      <c r="AF35" s="21">
        <v>35.6</v>
      </c>
    </row>
    <row r="36" spans="1:32" s="12" customFormat="1" ht="16.5" x14ac:dyDescent="0.3">
      <c r="A36" s="21">
        <v>2</v>
      </c>
      <c r="B36" s="8">
        <v>0</v>
      </c>
      <c r="C36" s="8">
        <v>66</v>
      </c>
      <c r="D36" s="10">
        <v>53</v>
      </c>
      <c r="E36" s="10">
        <v>153</v>
      </c>
      <c r="F36" s="10">
        <f>(D36*10000)/(E36*E36)</f>
        <v>22.64086462471699</v>
      </c>
      <c r="G36" s="10">
        <v>0</v>
      </c>
      <c r="H36" s="11">
        <v>0</v>
      </c>
      <c r="I36" s="8">
        <v>1</v>
      </c>
      <c r="J36" s="16">
        <v>0</v>
      </c>
      <c r="K36" s="13">
        <v>9</v>
      </c>
      <c r="L36" s="8" t="s">
        <v>14</v>
      </c>
      <c r="M36" s="13">
        <v>11.13</v>
      </c>
      <c r="N36" s="13">
        <v>9.4</v>
      </c>
      <c r="O36" s="13">
        <v>0.01</v>
      </c>
      <c r="P36" s="8">
        <v>4</v>
      </c>
      <c r="Q36" s="13">
        <v>66</v>
      </c>
      <c r="R36" s="13">
        <v>38</v>
      </c>
      <c r="S36" s="13">
        <v>47.6</v>
      </c>
      <c r="T36" s="13">
        <v>11.5</v>
      </c>
      <c r="U36" s="13">
        <v>15</v>
      </c>
      <c r="V36" s="8" t="s">
        <v>14</v>
      </c>
      <c r="W36" s="16">
        <v>15</v>
      </c>
      <c r="X36" s="16">
        <v>640</v>
      </c>
      <c r="Y36" s="16">
        <v>36</v>
      </c>
      <c r="Z36" s="7">
        <v>1</v>
      </c>
      <c r="AA36" s="16">
        <v>1</v>
      </c>
      <c r="AB36" s="16">
        <v>0</v>
      </c>
      <c r="AC36" s="39">
        <v>0.86</v>
      </c>
      <c r="AD36" s="38">
        <v>2.04</v>
      </c>
      <c r="AE36" s="13">
        <v>3419</v>
      </c>
      <c r="AF36" s="13">
        <v>13.3</v>
      </c>
    </row>
    <row r="37" spans="1:32" s="12" customFormat="1" ht="16.5" customHeight="1" x14ac:dyDescent="0.3">
      <c r="A37" s="21">
        <v>2</v>
      </c>
      <c r="B37" s="21">
        <v>1</v>
      </c>
      <c r="C37" s="21">
        <v>30</v>
      </c>
      <c r="D37" s="21">
        <v>52</v>
      </c>
      <c r="E37" s="21">
        <v>175</v>
      </c>
      <c r="F37" s="23">
        <v>16.979591836734695</v>
      </c>
      <c r="G37" s="21">
        <v>0</v>
      </c>
      <c r="H37" s="11">
        <v>0</v>
      </c>
      <c r="I37" s="21">
        <v>0</v>
      </c>
      <c r="J37" s="21">
        <v>1</v>
      </c>
      <c r="K37" s="21">
        <v>26</v>
      </c>
      <c r="L37" s="21" t="s">
        <v>15</v>
      </c>
      <c r="M37" s="21">
        <v>10.17</v>
      </c>
      <c r="N37" s="21">
        <v>6.1</v>
      </c>
      <c r="O37" s="21">
        <v>1.6</v>
      </c>
      <c r="P37" s="21" t="s">
        <v>15</v>
      </c>
      <c r="Q37" s="21">
        <v>90.5</v>
      </c>
      <c r="R37" s="21">
        <v>60.5</v>
      </c>
      <c r="S37" s="21">
        <v>73.8</v>
      </c>
      <c r="T37" s="21">
        <v>30.4</v>
      </c>
      <c r="U37" s="21" t="s">
        <v>15</v>
      </c>
      <c r="V37" s="21" t="s">
        <v>15</v>
      </c>
      <c r="W37" s="21">
        <v>16</v>
      </c>
      <c r="X37" s="16">
        <v>500</v>
      </c>
      <c r="Y37" s="21">
        <v>10</v>
      </c>
      <c r="Z37" s="6">
        <v>1</v>
      </c>
      <c r="AA37" s="21">
        <v>1</v>
      </c>
      <c r="AB37" s="21">
        <v>1</v>
      </c>
      <c r="AC37" s="21">
        <v>20</v>
      </c>
      <c r="AD37" s="21">
        <v>35.299999999999997</v>
      </c>
      <c r="AE37" s="21">
        <v>1000</v>
      </c>
      <c r="AF37" s="21">
        <v>756</v>
      </c>
    </row>
    <row r="38" spans="1:32" s="12" customFormat="1" ht="16.5" customHeight="1" x14ac:dyDescent="0.3">
      <c r="A38" s="21">
        <v>2</v>
      </c>
      <c r="B38" s="21">
        <v>0</v>
      </c>
      <c r="C38" s="21">
        <v>51</v>
      </c>
      <c r="D38" s="21">
        <v>49</v>
      </c>
      <c r="E38" s="21">
        <v>152</v>
      </c>
      <c r="F38" s="23">
        <v>21.208448753462605</v>
      </c>
      <c r="G38" s="21">
        <v>0</v>
      </c>
      <c r="H38" s="11">
        <v>0</v>
      </c>
      <c r="I38" s="21">
        <v>0</v>
      </c>
      <c r="J38" s="21">
        <v>1</v>
      </c>
      <c r="K38" s="21">
        <v>5</v>
      </c>
      <c r="L38" s="21" t="s">
        <v>14</v>
      </c>
      <c r="M38" s="21">
        <v>9.06</v>
      </c>
      <c r="N38" s="21">
        <v>3.6</v>
      </c>
      <c r="O38" s="21">
        <v>3.34</v>
      </c>
      <c r="P38" s="21">
        <v>43</v>
      </c>
      <c r="Q38" s="21">
        <v>77.48</v>
      </c>
      <c r="R38" s="21">
        <v>60.82</v>
      </c>
      <c r="S38" s="21">
        <v>66.459999999999994</v>
      </c>
      <c r="T38" s="21">
        <v>45.24</v>
      </c>
      <c r="U38" s="21" t="s">
        <v>14</v>
      </c>
      <c r="V38" s="21" t="s">
        <v>14</v>
      </c>
      <c r="W38" s="21">
        <v>20</v>
      </c>
      <c r="X38" s="16">
        <v>320</v>
      </c>
      <c r="Y38" s="21">
        <v>1000</v>
      </c>
      <c r="Z38" s="6">
        <v>2</v>
      </c>
      <c r="AA38" s="21">
        <v>1</v>
      </c>
      <c r="AB38" s="21">
        <v>0</v>
      </c>
      <c r="AC38" s="21">
        <v>5.01</v>
      </c>
      <c r="AD38" s="21">
        <v>12.4</v>
      </c>
      <c r="AE38" s="21">
        <v>3912</v>
      </c>
      <c r="AF38" s="21">
        <v>708</v>
      </c>
    </row>
    <row r="39" spans="1:32" s="12" customFormat="1" ht="16.5" x14ac:dyDescent="0.3">
      <c r="A39" s="21">
        <v>2</v>
      </c>
      <c r="B39" s="21">
        <v>0</v>
      </c>
      <c r="C39" s="21">
        <v>29</v>
      </c>
      <c r="D39" s="21">
        <v>51</v>
      </c>
      <c r="E39" s="21">
        <v>157</v>
      </c>
      <c r="F39" s="23">
        <v>20.690494543389185</v>
      </c>
      <c r="G39" s="21">
        <v>0</v>
      </c>
      <c r="H39" s="11">
        <v>0</v>
      </c>
      <c r="I39" s="21">
        <v>1</v>
      </c>
      <c r="J39" s="21">
        <v>1</v>
      </c>
      <c r="K39" s="21">
        <v>1</v>
      </c>
      <c r="L39" s="21" t="s">
        <v>15</v>
      </c>
      <c r="M39" s="21">
        <v>9.75</v>
      </c>
      <c r="N39" s="21">
        <v>4.7</v>
      </c>
      <c r="O39" s="21">
        <v>2.29</v>
      </c>
      <c r="P39" s="21">
        <v>31.5</v>
      </c>
      <c r="Q39" s="21">
        <v>69.7</v>
      </c>
      <c r="R39" s="21">
        <v>60.9</v>
      </c>
      <c r="S39" s="21">
        <v>72.94</v>
      </c>
      <c r="T39" s="21">
        <v>33.9</v>
      </c>
      <c r="U39" s="21">
        <v>22</v>
      </c>
      <c r="V39" s="21" t="s">
        <v>15</v>
      </c>
      <c r="W39" s="21">
        <v>16</v>
      </c>
      <c r="X39" s="16">
        <v>320</v>
      </c>
      <c r="Y39" s="21">
        <v>10</v>
      </c>
      <c r="Z39" s="6">
        <v>2</v>
      </c>
      <c r="AA39" s="21">
        <v>1</v>
      </c>
      <c r="AB39" s="21">
        <v>0</v>
      </c>
      <c r="AC39" s="21">
        <v>19.100000000000001</v>
      </c>
      <c r="AD39" s="21">
        <v>28</v>
      </c>
      <c r="AE39" s="21">
        <v>5000</v>
      </c>
      <c r="AF39" s="21">
        <v>558</v>
      </c>
    </row>
    <row r="40" spans="1:32" s="12" customFormat="1" ht="16.5" customHeight="1" x14ac:dyDescent="0.3">
      <c r="A40" s="21">
        <v>2</v>
      </c>
      <c r="B40" s="21">
        <v>1</v>
      </c>
      <c r="C40" s="21">
        <v>49</v>
      </c>
      <c r="D40" s="21">
        <v>45</v>
      </c>
      <c r="E40" s="21">
        <v>162</v>
      </c>
      <c r="F40" s="23">
        <v>17.146776406035666</v>
      </c>
      <c r="G40" s="21">
        <v>1</v>
      </c>
      <c r="H40" s="11">
        <v>0</v>
      </c>
      <c r="I40" s="21">
        <v>0</v>
      </c>
      <c r="J40" s="21">
        <v>1</v>
      </c>
      <c r="K40" s="21">
        <v>10</v>
      </c>
      <c r="L40" s="21" t="s">
        <v>15</v>
      </c>
      <c r="M40" s="21">
        <v>15.08</v>
      </c>
      <c r="N40" s="21">
        <v>7.3</v>
      </c>
      <c r="O40" s="21">
        <v>3.82</v>
      </c>
      <c r="P40" s="21">
        <v>0</v>
      </c>
      <c r="Q40" s="21">
        <v>32.1</v>
      </c>
      <c r="R40" s="21">
        <v>13.3</v>
      </c>
      <c r="S40" s="21">
        <v>34.4</v>
      </c>
      <c r="T40" s="21">
        <v>4</v>
      </c>
      <c r="U40" s="21">
        <v>35</v>
      </c>
      <c r="V40" s="21" t="s">
        <v>15</v>
      </c>
      <c r="W40" s="21">
        <v>12</v>
      </c>
      <c r="X40" s="16">
        <v>320</v>
      </c>
      <c r="Y40" s="21">
        <v>36.54</v>
      </c>
      <c r="Z40" s="6">
        <v>1</v>
      </c>
      <c r="AA40" s="21">
        <v>1</v>
      </c>
      <c r="AB40" s="21">
        <v>1</v>
      </c>
      <c r="AC40" s="21" t="s">
        <v>15</v>
      </c>
      <c r="AD40" s="21">
        <v>0.64</v>
      </c>
      <c r="AE40" s="21">
        <v>1329</v>
      </c>
      <c r="AF40" s="21" t="s">
        <v>15</v>
      </c>
    </row>
    <row r="41" spans="1:32" s="12" customFormat="1" ht="16.5" customHeight="1" x14ac:dyDescent="0.3">
      <c r="A41" s="21">
        <v>2</v>
      </c>
      <c r="B41" s="21">
        <v>1</v>
      </c>
      <c r="C41" s="21">
        <v>45</v>
      </c>
      <c r="D41" s="21" t="s">
        <v>14</v>
      </c>
      <c r="E41" s="21" t="s">
        <v>14</v>
      </c>
      <c r="F41" s="21" t="s">
        <v>15</v>
      </c>
      <c r="G41" s="21">
        <v>1</v>
      </c>
      <c r="H41" s="21">
        <v>0</v>
      </c>
      <c r="I41" s="21">
        <v>0</v>
      </c>
      <c r="J41" s="21">
        <v>1</v>
      </c>
      <c r="K41" s="21">
        <v>10</v>
      </c>
      <c r="L41" s="21" t="s">
        <v>15</v>
      </c>
      <c r="M41" s="21">
        <v>7.97</v>
      </c>
      <c r="N41" s="21">
        <v>5.0999999999999996</v>
      </c>
      <c r="O41" s="21">
        <v>0.46</v>
      </c>
      <c r="P41" s="21">
        <v>4</v>
      </c>
      <c r="Q41" s="21">
        <v>53</v>
      </c>
      <c r="R41" s="21">
        <v>23.3</v>
      </c>
      <c r="S41" s="21">
        <v>36.58</v>
      </c>
      <c r="T41" s="21">
        <v>8.4</v>
      </c>
      <c r="U41" s="21">
        <v>34</v>
      </c>
      <c r="V41" s="21" t="s">
        <v>15</v>
      </c>
      <c r="W41" s="21">
        <v>16</v>
      </c>
      <c r="X41" s="16">
        <v>320</v>
      </c>
      <c r="Y41" s="21">
        <v>10</v>
      </c>
      <c r="Z41" s="6">
        <v>1</v>
      </c>
      <c r="AA41" s="21">
        <v>0</v>
      </c>
      <c r="AB41" s="21">
        <v>1</v>
      </c>
      <c r="AC41" s="21" t="s">
        <v>15</v>
      </c>
      <c r="AD41" s="21">
        <v>0.45</v>
      </c>
      <c r="AE41" s="21">
        <v>45</v>
      </c>
      <c r="AF41" s="21" t="s">
        <v>15</v>
      </c>
    </row>
    <row r="42" spans="1:32" s="12" customFormat="1" ht="16.5" x14ac:dyDescent="0.3">
      <c r="A42" s="21">
        <v>2</v>
      </c>
      <c r="B42" s="21">
        <v>1</v>
      </c>
      <c r="C42" s="21">
        <v>24</v>
      </c>
      <c r="D42" s="21">
        <v>60</v>
      </c>
      <c r="E42" s="21">
        <v>178</v>
      </c>
      <c r="F42" s="23">
        <v>18.937002903673779</v>
      </c>
      <c r="G42" s="21">
        <v>0</v>
      </c>
      <c r="H42" s="11">
        <v>0</v>
      </c>
      <c r="I42" s="21">
        <v>1</v>
      </c>
      <c r="J42" s="21">
        <v>1</v>
      </c>
      <c r="K42" s="21">
        <v>1</v>
      </c>
      <c r="L42" s="21" t="s">
        <v>15</v>
      </c>
      <c r="M42" s="21">
        <v>6.21</v>
      </c>
      <c r="N42" s="21" t="s">
        <v>17</v>
      </c>
      <c r="O42" s="21">
        <v>0.36</v>
      </c>
      <c r="P42" s="21">
        <v>20</v>
      </c>
      <c r="Q42" s="21">
        <v>108.6</v>
      </c>
      <c r="R42" s="21">
        <v>108.1</v>
      </c>
      <c r="S42" s="21">
        <v>84.26</v>
      </c>
      <c r="T42" s="21">
        <v>89.4</v>
      </c>
      <c r="U42" s="21">
        <v>5</v>
      </c>
      <c r="V42" s="21" t="s">
        <v>15</v>
      </c>
      <c r="W42" s="21">
        <v>25</v>
      </c>
      <c r="X42" s="16">
        <v>0</v>
      </c>
      <c r="Y42" s="21">
        <v>10</v>
      </c>
      <c r="Z42" s="6">
        <v>0</v>
      </c>
      <c r="AA42" s="21">
        <v>1</v>
      </c>
      <c r="AB42" s="21">
        <v>1</v>
      </c>
      <c r="AC42" s="21">
        <v>4.24</v>
      </c>
      <c r="AD42" s="21">
        <v>6.3</v>
      </c>
      <c r="AE42" s="21">
        <v>1280</v>
      </c>
      <c r="AF42" s="21">
        <v>54.8</v>
      </c>
    </row>
    <row r="43" spans="1:32" s="12" customFormat="1" ht="16.5" customHeight="1" x14ac:dyDescent="0.3">
      <c r="A43" s="21">
        <v>2</v>
      </c>
      <c r="B43" s="21">
        <v>1</v>
      </c>
      <c r="C43" s="21">
        <v>45</v>
      </c>
      <c r="D43" s="21">
        <v>53</v>
      </c>
      <c r="E43" s="21">
        <v>172</v>
      </c>
      <c r="F43" s="23">
        <v>17.915089237425637</v>
      </c>
      <c r="G43" s="21">
        <v>0</v>
      </c>
      <c r="H43" s="11">
        <v>0</v>
      </c>
      <c r="I43" s="21">
        <v>0</v>
      </c>
      <c r="J43" s="21">
        <v>1</v>
      </c>
      <c r="K43" s="21">
        <v>20</v>
      </c>
      <c r="L43" s="21" t="s">
        <v>15</v>
      </c>
      <c r="M43" s="21">
        <v>13.52</v>
      </c>
      <c r="N43" s="21">
        <v>12.1</v>
      </c>
      <c r="O43" s="21">
        <v>0.03</v>
      </c>
      <c r="P43" s="21" t="s">
        <v>15</v>
      </c>
      <c r="Q43" s="21" t="s">
        <v>15</v>
      </c>
      <c r="R43" s="21" t="s">
        <v>15</v>
      </c>
      <c r="S43" s="21" t="s">
        <v>15</v>
      </c>
      <c r="T43" s="21" t="s">
        <v>15</v>
      </c>
      <c r="U43" s="21">
        <v>92</v>
      </c>
      <c r="V43" s="21" t="s">
        <v>15</v>
      </c>
      <c r="W43" s="21">
        <v>20</v>
      </c>
      <c r="X43" s="16">
        <v>320</v>
      </c>
      <c r="Y43" s="21">
        <v>10</v>
      </c>
      <c r="Z43" s="6">
        <v>2</v>
      </c>
      <c r="AA43" s="21">
        <v>1</v>
      </c>
      <c r="AB43" s="21">
        <v>1</v>
      </c>
      <c r="AC43" s="21" t="s">
        <v>15</v>
      </c>
      <c r="AD43" s="21">
        <v>14.9</v>
      </c>
      <c r="AE43" s="21">
        <v>1488</v>
      </c>
      <c r="AF43" s="21" t="s">
        <v>15</v>
      </c>
    </row>
    <row r="44" spans="1:32" s="12" customFormat="1" ht="13.5" customHeight="1" x14ac:dyDescent="0.3">
      <c r="A44" s="21">
        <v>2</v>
      </c>
      <c r="B44" s="8">
        <v>1</v>
      </c>
      <c r="C44" s="8">
        <v>30</v>
      </c>
      <c r="D44" s="10">
        <v>61</v>
      </c>
      <c r="E44" s="10">
        <v>170</v>
      </c>
      <c r="F44" s="10">
        <f>(D44*10000)/(E44*E44)</f>
        <v>21.107266435986158</v>
      </c>
      <c r="G44" s="10">
        <v>0</v>
      </c>
      <c r="H44" s="11">
        <v>0</v>
      </c>
      <c r="I44" s="8">
        <v>1</v>
      </c>
      <c r="J44" s="16">
        <v>1</v>
      </c>
      <c r="K44" s="13">
        <v>3</v>
      </c>
      <c r="L44" s="8" t="s">
        <v>14</v>
      </c>
      <c r="M44" s="8">
        <v>5.92</v>
      </c>
      <c r="N44" s="8">
        <v>2.7</v>
      </c>
      <c r="O44" s="8">
        <v>1.04</v>
      </c>
      <c r="P44" s="8">
        <v>67.5</v>
      </c>
      <c r="Q44" s="13">
        <v>106.5</v>
      </c>
      <c r="R44" s="13">
        <v>50.9</v>
      </c>
      <c r="S44" s="13">
        <v>40.43</v>
      </c>
      <c r="T44" s="13">
        <v>14.9</v>
      </c>
      <c r="U44" s="8">
        <v>35</v>
      </c>
      <c r="V44" s="8" t="s">
        <v>14</v>
      </c>
      <c r="W44" s="16">
        <v>0</v>
      </c>
      <c r="X44" s="16">
        <v>0</v>
      </c>
      <c r="Y44" s="16">
        <v>194</v>
      </c>
      <c r="Z44" s="7">
        <v>0</v>
      </c>
      <c r="AA44" s="16">
        <v>0</v>
      </c>
      <c r="AB44" s="16">
        <v>0</v>
      </c>
      <c r="AC44" s="39">
        <v>18.899999999999999</v>
      </c>
      <c r="AD44" s="38">
        <v>42.6</v>
      </c>
      <c r="AE44" s="13">
        <v>5000</v>
      </c>
      <c r="AF44" s="13">
        <v>293</v>
      </c>
    </row>
    <row r="45" spans="1:32" s="21" customFormat="1" ht="16.5" customHeight="1" x14ac:dyDescent="0.3">
      <c r="A45" s="21">
        <v>2</v>
      </c>
      <c r="B45" s="8">
        <v>1</v>
      </c>
      <c r="C45" s="8">
        <v>40</v>
      </c>
      <c r="D45" s="10">
        <v>69</v>
      </c>
      <c r="E45" s="10">
        <v>172</v>
      </c>
      <c r="F45" s="10">
        <f>(D45*10000)/(E45*E45)</f>
        <v>23.323418063818281</v>
      </c>
      <c r="G45" s="10">
        <v>0</v>
      </c>
      <c r="H45" s="11">
        <v>0</v>
      </c>
      <c r="I45" s="8">
        <v>1</v>
      </c>
      <c r="J45" s="16">
        <v>1</v>
      </c>
      <c r="K45" s="8">
        <v>30</v>
      </c>
      <c r="L45" s="8">
        <v>32</v>
      </c>
      <c r="M45" s="8">
        <v>8.1999999999999993</v>
      </c>
      <c r="N45" s="8">
        <v>3.6</v>
      </c>
      <c r="O45" s="8">
        <v>1.3</v>
      </c>
      <c r="P45" s="8">
        <v>0</v>
      </c>
      <c r="Q45" s="8">
        <v>51.8</v>
      </c>
      <c r="R45" s="8">
        <v>14.8</v>
      </c>
      <c r="S45" s="8">
        <v>24.08</v>
      </c>
      <c r="T45" s="8">
        <v>3.4</v>
      </c>
      <c r="U45" s="8">
        <v>43</v>
      </c>
      <c r="V45" s="8" t="s">
        <v>14</v>
      </c>
      <c r="W45" s="16">
        <v>25</v>
      </c>
      <c r="X45" s="16">
        <v>1000</v>
      </c>
      <c r="Y45" s="16">
        <v>10</v>
      </c>
      <c r="Z45" s="7">
        <v>0</v>
      </c>
      <c r="AA45" s="16">
        <v>1</v>
      </c>
      <c r="AB45" s="16">
        <v>0</v>
      </c>
      <c r="AC45" s="39">
        <v>13.9</v>
      </c>
      <c r="AD45" s="38">
        <v>39.799999999999997</v>
      </c>
      <c r="AE45" s="8">
        <v>3586</v>
      </c>
      <c r="AF45" s="13">
        <v>14.9</v>
      </c>
    </row>
    <row r="46" spans="1:32" s="21" customFormat="1" ht="16.5" customHeight="1" x14ac:dyDescent="0.3">
      <c r="A46" s="21">
        <v>2</v>
      </c>
      <c r="B46" s="21">
        <v>0</v>
      </c>
      <c r="C46" s="21">
        <v>66</v>
      </c>
      <c r="D46" s="21">
        <v>52</v>
      </c>
      <c r="E46" s="21">
        <v>153</v>
      </c>
      <c r="F46" s="23">
        <v>22.213678499722327</v>
      </c>
      <c r="G46" s="21">
        <v>0</v>
      </c>
      <c r="H46" s="11">
        <v>0</v>
      </c>
      <c r="I46" s="21">
        <v>1</v>
      </c>
      <c r="J46" s="21">
        <v>1</v>
      </c>
      <c r="K46" s="21">
        <v>9</v>
      </c>
      <c r="L46" s="21" t="s">
        <v>15</v>
      </c>
      <c r="M46" s="21">
        <v>10.56</v>
      </c>
      <c r="N46" s="21">
        <v>9.6</v>
      </c>
      <c r="O46" s="21">
        <v>0.02</v>
      </c>
      <c r="P46" s="21">
        <v>83.5</v>
      </c>
      <c r="Q46" s="21">
        <v>66</v>
      </c>
      <c r="R46" s="21">
        <v>38</v>
      </c>
      <c r="S46" s="21">
        <v>47.6</v>
      </c>
      <c r="T46" s="21">
        <v>11.5</v>
      </c>
      <c r="U46" s="21">
        <v>47</v>
      </c>
      <c r="V46" s="21" t="s">
        <v>15</v>
      </c>
      <c r="W46" s="21">
        <v>16</v>
      </c>
      <c r="X46" s="16">
        <v>640</v>
      </c>
      <c r="Y46" s="21">
        <v>28.2</v>
      </c>
      <c r="Z46" s="6">
        <v>0</v>
      </c>
      <c r="AA46" s="21">
        <v>1</v>
      </c>
      <c r="AB46" s="21">
        <v>1</v>
      </c>
      <c r="AC46" s="21">
        <v>0.86</v>
      </c>
      <c r="AD46" s="21">
        <v>0.83</v>
      </c>
      <c r="AE46" s="21">
        <v>2150</v>
      </c>
      <c r="AF46" s="21" t="s">
        <v>15</v>
      </c>
    </row>
    <row r="47" spans="1:32" s="21" customFormat="1" ht="16.5" customHeight="1" x14ac:dyDescent="0.3">
      <c r="A47" s="21">
        <v>2</v>
      </c>
      <c r="B47" s="9">
        <v>1</v>
      </c>
      <c r="C47" s="9">
        <v>51</v>
      </c>
      <c r="D47" s="17">
        <v>77</v>
      </c>
      <c r="E47" s="17">
        <v>174</v>
      </c>
      <c r="F47" s="18">
        <f>(D47*10000)/(E47*E47)</f>
        <v>25.432685955872639</v>
      </c>
      <c r="G47" s="17">
        <v>1</v>
      </c>
      <c r="H47" s="19">
        <v>0</v>
      </c>
      <c r="I47" s="9">
        <v>1</v>
      </c>
      <c r="J47" s="31">
        <v>1</v>
      </c>
      <c r="K47" s="9">
        <v>3</v>
      </c>
      <c r="L47" s="9">
        <v>68</v>
      </c>
      <c r="M47" s="9">
        <v>9.34</v>
      </c>
      <c r="N47" s="9">
        <v>6.1</v>
      </c>
      <c r="O47" s="9">
        <v>0.77</v>
      </c>
      <c r="P47" s="9">
        <v>5.5</v>
      </c>
      <c r="Q47" s="9">
        <v>52.2</v>
      </c>
      <c r="R47" s="9">
        <v>26.9</v>
      </c>
      <c r="S47" s="9">
        <v>34.83</v>
      </c>
      <c r="T47" s="9">
        <v>6.7</v>
      </c>
      <c r="U47" s="9">
        <v>15</v>
      </c>
      <c r="V47" s="9" t="s">
        <v>14</v>
      </c>
      <c r="W47" s="31">
        <v>50</v>
      </c>
      <c r="X47" s="16">
        <v>500</v>
      </c>
      <c r="Y47" s="31">
        <v>1</v>
      </c>
      <c r="Z47" s="24">
        <v>0</v>
      </c>
      <c r="AA47" s="31">
        <v>1</v>
      </c>
      <c r="AB47" s="31">
        <v>0</v>
      </c>
      <c r="AC47" s="38" t="s">
        <v>15</v>
      </c>
      <c r="AD47" s="38">
        <v>0.56999999999999995</v>
      </c>
      <c r="AE47" s="9">
        <v>1335</v>
      </c>
      <c r="AF47" s="9" t="s">
        <v>15</v>
      </c>
    </row>
    <row r="48" spans="1:32" s="21" customFormat="1" ht="16.5" customHeight="1" x14ac:dyDescent="0.3">
      <c r="A48" s="21">
        <v>2</v>
      </c>
      <c r="B48" s="9">
        <v>0</v>
      </c>
      <c r="C48" s="9">
        <v>42</v>
      </c>
      <c r="D48" s="17">
        <v>47</v>
      </c>
      <c r="E48" s="17">
        <v>152</v>
      </c>
      <c r="F48" s="18">
        <f>(D48*10000)/(E48*E48)</f>
        <v>20.342797783933516</v>
      </c>
      <c r="G48" s="17">
        <v>0</v>
      </c>
      <c r="H48" s="19">
        <v>0</v>
      </c>
      <c r="I48" s="9">
        <v>1</v>
      </c>
      <c r="J48" s="31">
        <v>1</v>
      </c>
      <c r="K48" s="9">
        <v>3</v>
      </c>
      <c r="L48" s="9">
        <v>14</v>
      </c>
      <c r="M48" s="9">
        <v>7.9</v>
      </c>
      <c r="N48" s="9">
        <v>4.8</v>
      </c>
      <c r="O48" s="9">
        <v>0.06</v>
      </c>
      <c r="P48" s="9">
        <v>4.5</v>
      </c>
      <c r="Q48" s="9">
        <v>56.9</v>
      </c>
      <c r="R48" s="9">
        <v>19.899999999999999</v>
      </c>
      <c r="S48" s="9">
        <v>29.95</v>
      </c>
      <c r="T48" s="9">
        <v>5.0999999999999996</v>
      </c>
      <c r="U48" s="9" t="s">
        <v>14</v>
      </c>
      <c r="V48" s="9" t="s">
        <v>14</v>
      </c>
      <c r="W48" s="31">
        <v>15</v>
      </c>
      <c r="X48" s="16">
        <v>640</v>
      </c>
      <c r="Y48" s="31">
        <v>58.32</v>
      </c>
      <c r="Z48" s="24">
        <v>0</v>
      </c>
      <c r="AA48" s="31">
        <v>1</v>
      </c>
      <c r="AB48" s="31">
        <v>0</v>
      </c>
      <c r="AC48" s="39">
        <v>4.4400000000000004</v>
      </c>
      <c r="AD48" s="38">
        <v>8.61</v>
      </c>
      <c r="AE48" s="9">
        <v>1216</v>
      </c>
      <c r="AF48" s="20">
        <v>166</v>
      </c>
    </row>
    <row r="49" spans="1:32" s="21" customFormat="1" ht="16.5" customHeight="1" x14ac:dyDescent="0.3">
      <c r="A49" s="21">
        <v>2</v>
      </c>
      <c r="B49" s="21">
        <v>0</v>
      </c>
      <c r="C49" s="21">
        <v>17</v>
      </c>
      <c r="D49" s="21">
        <v>48</v>
      </c>
      <c r="E49" s="21">
        <v>161</v>
      </c>
      <c r="F49" s="23">
        <v>18.517804097064158</v>
      </c>
      <c r="G49" s="21">
        <v>0</v>
      </c>
      <c r="H49" s="11">
        <v>0</v>
      </c>
      <c r="I49" s="21">
        <v>1</v>
      </c>
      <c r="J49" s="21">
        <v>1</v>
      </c>
      <c r="K49" s="21">
        <v>4</v>
      </c>
      <c r="L49" s="21" t="s">
        <v>14</v>
      </c>
      <c r="M49" s="21">
        <v>17.98</v>
      </c>
      <c r="N49" s="21">
        <v>14.6</v>
      </c>
      <c r="O49" s="21">
        <v>1.1000000000000001</v>
      </c>
      <c r="P49" s="21">
        <v>14</v>
      </c>
      <c r="Q49" s="21">
        <v>73.2</v>
      </c>
      <c r="R49" s="21">
        <v>76.400000000000006</v>
      </c>
      <c r="S49" s="21">
        <v>88.72</v>
      </c>
      <c r="T49" s="21">
        <v>62.47</v>
      </c>
      <c r="U49" s="21">
        <v>26</v>
      </c>
      <c r="V49" s="21" t="s">
        <v>15</v>
      </c>
      <c r="W49" s="21">
        <v>20</v>
      </c>
      <c r="X49" s="16">
        <v>320</v>
      </c>
      <c r="Y49" s="21" t="s">
        <v>14</v>
      </c>
      <c r="Z49" s="6">
        <v>0</v>
      </c>
      <c r="AA49" s="21">
        <v>1</v>
      </c>
      <c r="AB49" s="21">
        <v>1</v>
      </c>
      <c r="AC49" s="21" t="s">
        <v>15</v>
      </c>
      <c r="AD49" s="21">
        <v>27.7</v>
      </c>
      <c r="AE49" s="21">
        <v>1765</v>
      </c>
      <c r="AF49" s="21" t="s">
        <v>15</v>
      </c>
    </row>
    <row r="50" spans="1:32" s="21" customFormat="1" ht="16.5" customHeight="1" x14ac:dyDescent="0.3">
      <c r="A50" s="21">
        <v>2</v>
      </c>
      <c r="B50" s="21">
        <v>0</v>
      </c>
      <c r="C50" s="21">
        <v>15</v>
      </c>
      <c r="D50" s="21">
        <v>52</v>
      </c>
      <c r="E50" s="21">
        <v>160</v>
      </c>
      <c r="F50" s="23">
        <v>20.3125</v>
      </c>
      <c r="G50" s="21">
        <v>0</v>
      </c>
      <c r="H50" s="11">
        <v>0</v>
      </c>
      <c r="I50" s="21">
        <v>0</v>
      </c>
      <c r="J50" s="21">
        <v>1</v>
      </c>
      <c r="K50" s="21">
        <v>9</v>
      </c>
      <c r="L50" s="21" t="s">
        <v>15</v>
      </c>
      <c r="M50" s="21">
        <v>15.1</v>
      </c>
      <c r="N50" s="21">
        <v>12.7</v>
      </c>
      <c r="O50" s="21">
        <v>0</v>
      </c>
      <c r="P50" s="21">
        <v>0</v>
      </c>
      <c r="Q50" s="21">
        <v>83.06</v>
      </c>
      <c r="R50" s="21">
        <v>79.790000000000006</v>
      </c>
      <c r="S50" s="21">
        <v>81.67</v>
      </c>
      <c r="T50" s="21">
        <v>79.67</v>
      </c>
      <c r="U50" s="21" t="s">
        <v>15</v>
      </c>
      <c r="V50" s="21" t="s">
        <v>15</v>
      </c>
      <c r="W50" s="21">
        <v>15</v>
      </c>
      <c r="X50" s="16">
        <v>320</v>
      </c>
      <c r="Y50" s="21">
        <v>79.680000000000007</v>
      </c>
      <c r="Z50" s="6">
        <v>1</v>
      </c>
      <c r="AA50" s="21">
        <v>1</v>
      </c>
      <c r="AB50" s="21">
        <v>1</v>
      </c>
      <c r="AC50" s="21">
        <v>0.28000000000000003</v>
      </c>
      <c r="AD50" s="21">
        <v>0.96</v>
      </c>
      <c r="AE50" s="21">
        <v>191</v>
      </c>
      <c r="AF50" s="21">
        <v>13.6</v>
      </c>
    </row>
    <row r="51" spans="1:32" s="21" customFormat="1" ht="16.5" customHeight="1" x14ac:dyDescent="0.3">
      <c r="A51" s="21">
        <v>2</v>
      </c>
      <c r="B51" s="8">
        <v>1</v>
      </c>
      <c r="C51" s="8">
        <v>50</v>
      </c>
      <c r="D51" s="10">
        <v>62</v>
      </c>
      <c r="E51" s="10">
        <v>165</v>
      </c>
      <c r="F51" s="10">
        <f>(D51*10000)/(E51*E51)</f>
        <v>22.773186409550046</v>
      </c>
      <c r="G51" s="10">
        <v>1</v>
      </c>
      <c r="H51" s="22">
        <v>0</v>
      </c>
      <c r="I51" s="13">
        <v>1</v>
      </c>
      <c r="J51" s="16">
        <v>0</v>
      </c>
      <c r="K51" s="13">
        <v>15</v>
      </c>
      <c r="L51" s="8">
        <v>72</v>
      </c>
      <c r="M51" s="8">
        <v>5.68</v>
      </c>
      <c r="N51" s="8">
        <v>3.1</v>
      </c>
      <c r="O51" s="8">
        <v>1.41</v>
      </c>
      <c r="P51" s="8">
        <v>23.5</v>
      </c>
      <c r="Q51" s="8">
        <v>79.3</v>
      </c>
      <c r="R51" s="8">
        <v>48.9</v>
      </c>
      <c r="S51" s="8">
        <v>49.91</v>
      </c>
      <c r="T51" s="8" t="s">
        <v>15</v>
      </c>
      <c r="U51" s="8">
        <v>12</v>
      </c>
      <c r="V51" s="8">
        <v>0.5</v>
      </c>
      <c r="W51" s="21">
        <v>0</v>
      </c>
      <c r="X51" s="16">
        <v>0</v>
      </c>
      <c r="Y51" s="21" t="s">
        <v>15</v>
      </c>
      <c r="Z51" s="6">
        <v>0</v>
      </c>
      <c r="AA51" s="21">
        <v>0</v>
      </c>
      <c r="AB51" s="21">
        <v>0</v>
      </c>
      <c r="AC51" s="36">
        <v>4.82</v>
      </c>
      <c r="AD51" s="38">
        <v>7.29</v>
      </c>
      <c r="AE51" s="8">
        <v>2548</v>
      </c>
      <c r="AF51" s="13">
        <v>189</v>
      </c>
    </row>
    <row r="52" spans="1:32" s="21" customFormat="1" ht="16.5" customHeight="1" x14ac:dyDescent="0.3">
      <c r="A52" s="21">
        <v>2</v>
      </c>
      <c r="B52" s="21">
        <v>0</v>
      </c>
      <c r="C52" s="21">
        <v>68</v>
      </c>
      <c r="D52" s="21">
        <v>51</v>
      </c>
      <c r="E52" s="21">
        <v>162</v>
      </c>
      <c r="F52" s="23">
        <f>D52*10000/E52/E52</f>
        <v>19.433013260173755</v>
      </c>
      <c r="G52" s="21">
        <v>0</v>
      </c>
      <c r="H52" s="11">
        <v>0</v>
      </c>
      <c r="I52" s="21">
        <v>0</v>
      </c>
      <c r="J52" s="21">
        <v>1</v>
      </c>
      <c r="K52" s="21">
        <v>2</v>
      </c>
      <c r="L52" s="21" t="s">
        <v>14</v>
      </c>
      <c r="M52" s="21">
        <v>5.0199999999999996</v>
      </c>
      <c r="N52" s="21">
        <v>2.2000000000000002</v>
      </c>
      <c r="O52" s="21">
        <v>0.63</v>
      </c>
      <c r="P52" s="21">
        <v>32</v>
      </c>
      <c r="Q52" s="21">
        <v>81.3</v>
      </c>
      <c r="R52" s="21">
        <v>47.9</v>
      </c>
      <c r="S52" s="21">
        <v>49.03</v>
      </c>
      <c r="T52" s="21">
        <v>17</v>
      </c>
      <c r="U52" s="21">
        <v>22</v>
      </c>
      <c r="V52" s="21" t="s">
        <v>14</v>
      </c>
      <c r="W52" s="21">
        <v>15</v>
      </c>
      <c r="X52" s="16">
        <v>320</v>
      </c>
      <c r="Y52" s="21">
        <v>245.5</v>
      </c>
      <c r="Z52" s="6">
        <v>1</v>
      </c>
      <c r="AA52" s="21">
        <v>1</v>
      </c>
      <c r="AB52" s="21">
        <v>1</v>
      </c>
      <c r="AC52" s="21">
        <v>20.100000000000001</v>
      </c>
      <c r="AD52" s="21">
        <v>100</v>
      </c>
      <c r="AE52" s="21">
        <v>5000</v>
      </c>
      <c r="AF52" s="21" t="s">
        <v>15</v>
      </c>
    </row>
    <row r="53" spans="1:32" s="21" customFormat="1" ht="16.5" customHeight="1" x14ac:dyDescent="0.3">
      <c r="A53" s="21">
        <v>2</v>
      </c>
      <c r="B53" s="13">
        <v>1</v>
      </c>
      <c r="C53" s="13">
        <v>67</v>
      </c>
      <c r="D53" s="10">
        <v>47</v>
      </c>
      <c r="E53" s="10">
        <v>158</v>
      </c>
      <c r="F53" s="10">
        <f>(D53*10000)/(E53*E53)</f>
        <v>18.827111039897453</v>
      </c>
      <c r="G53" s="10">
        <v>0</v>
      </c>
      <c r="H53" s="22">
        <v>0</v>
      </c>
      <c r="I53" s="13">
        <v>1</v>
      </c>
      <c r="J53" s="21">
        <v>1</v>
      </c>
      <c r="K53" s="13">
        <v>20</v>
      </c>
      <c r="L53" s="13">
        <v>12</v>
      </c>
      <c r="M53" s="13">
        <v>9.3000000000000007</v>
      </c>
      <c r="N53" s="13">
        <v>6.6</v>
      </c>
      <c r="O53" s="13">
        <v>0.8</v>
      </c>
      <c r="P53" s="13">
        <v>5</v>
      </c>
      <c r="Q53" s="13">
        <v>76.2</v>
      </c>
      <c r="R53" s="13">
        <v>40.799999999999997</v>
      </c>
      <c r="S53" s="13">
        <v>42</v>
      </c>
      <c r="T53" s="13">
        <v>12.5</v>
      </c>
      <c r="U53" s="13">
        <v>22</v>
      </c>
      <c r="V53" s="13">
        <v>0.01</v>
      </c>
      <c r="W53" s="21">
        <v>20</v>
      </c>
      <c r="X53" s="16">
        <v>640</v>
      </c>
      <c r="Y53" s="21">
        <v>10</v>
      </c>
      <c r="Z53" s="6">
        <v>0</v>
      </c>
      <c r="AA53" s="21">
        <v>1</v>
      </c>
      <c r="AB53" s="21">
        <v>0</v>
      </c>
      <c r="AC53" s="39">
        <v>4.2</v>
      </c>
      <c r="AD53" s="38">
        <v>6.67</v>
      </c>
      <c r="AE53" s="13">
        <v>2632</v>
      </c>
      <c r="AF53" s="13">
        <v>22.7</v>
      </c>
    </row>
    <row r="54" spans="1:32" s="21" customFormat="1" ht="16.5" customHeight="1" x14ac:dyDescent="0.3">
      <c r="A54" s="21">
        <v>2</v>
      </c>
      <c r="B54" s="21">
        <v>1</v>
      </c>
      <c r="C54" s="21">
        <v>50</v>
      </c>
      <c r="D54" s="21">
        <v>62</v>
      </c>
      <c r="E54" s="21">
        <v>165</v>
      </c>
      <c r="F54" s="23">
        <f>D54*10000/E54/E54</f>
        <v>22.773186409550046</v>
      </c>
      <c r="G54" s="21">
        <v>1</v>
      </c>
      <c r="H54" s="11">
        <v>0</v>
      </c>
      <c r="I54" s="21">
        <v>1</v>
      </c>
      <c r="J54" s="21">
        <v>1</v>
      </c>
      <c r="K54" s="21">
        <v>1</v>
      </c>
      <c r="L54" s="21">
        <v>72</v>
      </c>
      <c r="M54" s="21">
        <v>5.68</v>
      </c>
      <c r="N54" s="21">
        <v>3.1</v>
      </c>
      <c r="O54" s="21">
        <v>1.41</v>
      </c>
      <c r="P54" s="21">
        <v>23.5</v>
      </c>
      <c r="Q54" s="21">
        <v>79.3</v>
      </c>
      <c r="R54" s="21">
        <v>48.9</v>
      </c>
      <c r="S54" s="21">
        <v>49.91</v>
      </c>
      <c r="T54" s="21">
        <v>7.7</v>
      </c>
      <c r="U54" s="21">
        <v>12</v>
      </c>
      <c r="V54" s="21" t="s">
        <v>15</v>
      </c>
      <c r="W54" s="21">
        <v>15</v>
      </c>
      <c r="X54" s="16">
        <v>320</v>
      </c>
      <c r="Y54" s="21">
        <v>10</v>
      </c>
      <c r="Z54" s="6">
        <v>1</v>
      </c>
      <c r="AA54" s="21">
        <v>1</v>
      </c>
      <c r="AB54" s="21">
        <v>1</v>
      </c>
      <c r="AC54" s="21">
        <v>4.82</v>
      </c>
      <c r="AD54" s="21">
        <v>7.29</v>
      </c>
      <c r="AE54" s="21">
        <v>2548</v>
      </c>
      <c r="AF54" s="21" t="s">
        <v>15</v>
      </c>
    </row>
    <row r="55" spans="1:32" s="21" customFormat="1" ht="16.5" customHeight="1" x14ac:dyDescent="0.3">
      <c r="A55" s="21">
        <v>2</v>
      </c>
      <c r="B55" s="8">
        <v>0</v>
      </c>
      <c r="C55" s="13">
        <v>58</v>
      </c>
      <c r="D55" s="10">
        <v>46</v>
      </c>
      <c r="E55" s="10">
        <v>150</v>
      </c>
      <c r="F55" s="14">
        <f>(D55*10000)/(E55*E55)</f>
        <v>20.444444444444443</v>
      </c>
      <c r="G55" s="10">
        <v>0</v>
      </c>
      <c r="H55" s="11">
        <v>0</v>
      </c>
      <c r="I55" s="8">
        <v>1</v>
      </c>
      <c r="J55" s="16">
        <v>1</v>
      </c>
      <c r="K55" s="8">
        <v>30</v>
      </c>
      <c r="L55" s="8" t="s">
        <v>14</v>
      </c>
      <c r="M55" s="8">
        <v>8.41</v>
      </c>
      <c r="N55" s="8">
        <v>3.8</v>
      </c>
      <c r="O55" s="8">
        <v>1.1399999999999999</v>
      </c>
      <c r="P55" s="8">
        <v>80</v>
      </c>
      <c r="Q55" s="8">
        <v>78.3</v>
      </c>
      <c r="R55" s="8">
        <v>64.7</v>
      </c>
      <c r="S55" s="8">
        <v>64.92</v>
      </c>
      <c r="T55" s="8">
        <v>12.6</v>
      </c>
      <c r="U55" s="8" t="s">
        <v>14</v>
      </c>
      <c r="V55" s="8" t="s">
        <v>14</v>
      </c>
      <c r="W55" s="16">
        <v>10</v>
      </c>
      <c r="X55" s="16">
        <v>500</v>
      </c>
      <c r="Y55" s="16">
        <v>10</v>
      </c>
      <c r="Z55" s="7">
        <v>2</v>
      </c>
      <c r="AA55" s="16">
        <v>1</v>
      </c>
      <c r="AB55" s="16">
        <v>0</v>
      </c>
      <c r="AC55" s="39">
        <v>0.19</v>
      </c>
      <c r="AD55" s="38">
        <v>0.55000000000000004</v>
      </c>
      <c r="AE55" s="8">
        <v>800</v>
      </c>
      <c r="AF55" s="13">
        <v>82.5</v>
      </c>
    </row>
    <row r="56" spans="1:32" s="21" customFormat="1" ht="16.5" customHeight="1" x14ac:dyDescent="0.3">
      <c r="A56" s="21">
        <v>2</v>
      </c>
      <c r="B56" s="21">
        <v>1</v>
      </c>
      <c r="C56" s="21">
        <v>74</v>
      </c>
      <c r="D56" s="21">
        <v>60</v>
      </c>
      <c r="E56" s="21">
        <v>155</v>
      </c>
      <c r="F56" s="23">
        <f>D56*10000/(E56*E56)</f>
        <v>24.973985431841832</v>
      </c>
      <c r="G56" s="21">
        <v>0</v>
      </c>
      <c r="H56" s="11">
        <v>0</v>
      </c>
      <c r="I56" s="21">
        <v>1</v>
      </c>
      <c r="J56" s="21">
        <v>1</v>
      </c>
      <c r="K56" s="21">
        <v>42</v>
      </c>
      <c r="L56" s="21">
        <v>42</v>
      </c>
      <c r="M56" s="21">
        <v>6.2</v>
      </c>
      <c r="N56" s="21">
        <v>3.5</v>
      </c>
      <c r="O56" s="21">
        <v>1.5</v>
      </c>
      <c r="P56" s="21">
        <v>13</v>
      </c>
      <c r="Q56" s="21">
        <v>89</v>
      </c>
      <c r="R56" s="21">
        <v>66</v>
      </c>
      <c r="S56" s="21">
        <v>56.8</v>
      </c>
      <c r="T56" s="21">
        <v>27</v>
      </c>
      <c r="U56" s="21">
        <v>42</v>
      </c>
      <c r="V56" s="21" t="s">
        <v>15</v>
      </c>
      <c r="W56" s="21">
        <v>12</v>
      </c>
      <c r="X56" s="16">
        <v>640</v>
      </c>
      <c r="Y56" s="21">
        <v>10</v>
      </c>
      <c r="Z56" s="6">
        <v>1</v>
      </c>
      <c r="AA56" s="21">
        <v>1</v>
      </c>
      <c r="AB56" s="21">
        <v>0</v>
      </c>
      <c r="AC56" s="21">
        <v>0.25</v>
      </c>
      <c r="AD56" s="21">
        <v>0.1</v>
      </c>
      <c r="AE56" s="25">
        <v>646</v>
      </c>
      <c r="AF56" s="25">
        <v>8.61</v>
      </c>
    </row>
    <row r="57" spans="1:32" s="21" customFormat="1" ht="16.5" customHeight="1" x14ac:dyDescent="0.3">
      <c r="A57" s="21">
        <v>2</v>
      </c>
      <c r="B57" s="8">
        <v>0</v>
      </c>
      <c r="C57" s="8">
        <v>56</v>
      </c>
      <c r="D57" s="10">
        <v>44</v>
      </c>
      <c r="E57" s="10">
        <v>147</v>
      </c>
      <c r="F57" s="10">
        <f>(D57*10000)/(E57*E57)</f>
        <v>20.361886251099079</v>
      </c>
      <c r="G57" s="10">
        <v>0</v>
      </c>
      <c r="H57" s="11">
        <v>0</v>
      </c>
      <c r="I57" s="8">
        <v>1</v>
      </c>
      <c r="J57" s="16">
        <v>0</v>
      </c>
      <c r="K57" s="8">
        <v>2</v>
      </c>
      <c r="L57" s="8">
        <v>92</v>
      </c>
      <c r="M57" s="8">
        <v>18.14</v>
      </c>
      <c r="N57" s="8">
        <v>11.7</v>
      </c>
      <c r="O57" s="8">
        <v>0.91</v>
      </c>
      <c r="P57" s="8" t="s">
        <v>25</v>
      </c>
      <c r="Q57" s="8">
        <v>66.900000000000006</v>
      </c>
      <c r="R57" s="8">
        <v>33.5</v>
      </c>
      <c r="S57" s="8">
        <v>41.9</v>
      </c>
      <c r="T57" s="8">
        <v>6.5</v>
      </c>
      <c r="U57" s="8">
        <v>15</v>
      </c>
      <c r="V57" s="8" t="s">
        <v>15</v>
      </c>
      <c r="W57" s="16">
        <v>0</v>
      </c>
      <c r="X57" s="16">
        <v>320</v>
      </c>
      <c r="Y57" s="16">
        <v>10</v>
      </c>
      <c r="Z57" s="7">
        <v>2</v>
      </c>
      <c r="AA57" s="16">
        <v>1</v>
      </c>
      <c r="AB57" s="16">
        <v>1</v>
      </c>
      <c r="AC57" s="38">
        <v>6.9</v>
      </c>
      <c r="AD57" s="38">
        <v>22.3</v>
      </c>
      <c r="AE57" s="8">
        <v>1002</v>
      </c>
      <c r="AF57" s="13">
        <v>29.8</v>
      </c>
    </row>
    <row r="58" spans="1:32" s="21" customFormat="1" ht="16.5" customHeight="1" x14ac:dyDescent="0.3">
      <c r="A58" s="21">
        <v>2</v>
      </c>
      <c r="B58" s="15">
        <v>0</v>
      </c>
      <c r="C58" s="15">
        <v>69</v>
      </c>
      <c r="D58" s="12">
        <v>51</v>
      </c>
      <c r="E58" s="12">
        <v>162</v>
      </c>
      <c r="F58" s="14">
        <f>(D58*10000)/(E58*E58)</f>
        <v>19.433013260173755</v>
      </c>
      <c r="G58" s="12">
        <v>0</v>
      </c>
      <c r="H58" s="11">
        <v>0</v>
      </c>
      <c r="I58" s="12">
        <v>0</v>
      </c>
      <c r="J58" s="16">
        <v>0</v>
      </c>
      <c r="K58" s="12">
        <v>10</v>
      </c>
      <c r="L58" s="13" t="s">
        <v>16</v>
      </c>
      <c r="M58" s="13">
        <v>5.0199999999999996</v>
      </c>
      <c r="N58" s="13">
        <v>2.2000000000000002</v>
      </c>
      <c r="O58" s="13">
        <v>0.63</v>
      </c>
      <c r="P58" s="13">
        <v>1.5</v>
      </c>
      <c r="Q58" s="13">
        <v>81.2</v>
      </c>
      <c r="R58" s="13">
        <v>78.2</v>
      </c>
      <c r="S58" s="13">
        <v>49.03</v>
      </c>
      <c r="T58" s="13">
        <v>14.8</v>
      </c>
      <c r="U58" s="13">
        <v>22</v>
      </c>
      <c r="V58" s="13">
        <v>0.01</v>
      </c>
      <c r="W58" s="13">
        <v>15</v>
      </c>
      <c r="X58" s="16">
        <v>320</v>
      </c>
      <c r="Y58" s="12">
        <v>10</v>
      </c>
      <c r="Z58" s="2">
        <v>1</v>
      </c>
      <c r="AA58" s="12">
        <v>1</v>
      </c>
      <c r="AB58" s="12">
        <v>1</v>
      </c>
      <c r="AC58" s="39">
        <v>20.100000000000001</v>
      </c>
      <c r="AD58" s="38">
        <v>32.700000000000003</v>
      </c>
      <c r="AE58" s="16">
        <v>4147</v>
      </c>
      <c r="AF58" s="16">
        <v>17.600000000000001</v>
      </c>
    </row>
    <row r="59" spans="1:32" s="21" customFormat="1" ht="16.5" customHeight="1" x14ac:dyDescent="0.3">
      <c r="A59" s="21">
        <v>2</v>
      </c>
      <c r="B59" s="15">
        <v>0</v>
      </c>
      <c r="C59" s="15">
        <v>54</v>
      </c>
      <c r="D59" s="10">
        <v>50</v>
      </c>
      <c r="E59" s="10">
        <v>151</v>
      </c>
      <c r="F59" s="10">
        <f>(D59*10000)/(E59*E59)</f>
        <v>21.928862769176792</v>
      </c>
      <c r="G59" s="10">
        <v>0</v>
      </c>
      <c r="H59" s="11">
        <v>0</v>
      </c>
      <c r="I59" s="12">
        <v>1</v>
      </c>
      <c r="J59" s="16">
        <v>1</v>
      </c>
      <c r="K59" s="12">
        <v>2</v>
      </c>
      <c r="L59" s="13">
        <v>93</v>
      </c>
      <c r="M59" s="13">
        <v>7.23</v>
      </c>
      <c r="N59" s="13">
        <v>3.6</v>
      </c>
      <c r="O59" s="13">
        <v>0.42</v>
      </c>
      <c r="P59" s="13">
        <v>14</v>
      </c>
      <c r="Q59" s="13">
        <v>100.9</v>
      </c>
      <c r="R59" s="13">
        <v>90.5</v>
      </c>
      <c r="S59" s="12">
        <v>75.41</v>
      </c>
      <c r="T59" s="13">
        <v>40.6</v>
      </c>
      <c r="U59" s="13">
        <v>19</v>
      </c>
      <c r="V59" s="13">
        <v>0.01</v>
      </c>
      <c r="W59" s="13">
        <v>0</v>
      </c>
      <c r="X59" s="16">
        <v>640</v>
      </c>
      <c r="Y59" s="12">
        <v>10</v>
      </c>
      <c r="Z59" s="2">
        <v>0</v>
      </c>
      <c r="AA59" s="12">
        <v>1</v>
      </c>
      <c r="AB59" s="12">
        <v>0</v>
      </c>
      <c r="AC59" s="38">
        <v>1.81</v>
      </c>
      <c r="AD59" s="38">
        <v>1.1299999999999999</v>
      </c>
      <c r="AE59" s="16">
        <v>1305</v>
      </c>
      <c r="AF59" s="16">
        <v>72.599999999999994</v>
      </c>
    </row>
    <row r="60" spans="1:32" s="21" customFormat="1" ht="16.5" customHeight="1" x14ac:dyDescent="0.3">
      <c r="A60" s="21">
        <v>2</v>
      </c>
      <c r="B60" s="15">
        <v>1</v>
      </c>
      <c r="C60" s="15">
        <v>26</v>
      </c>
      <c r="D60" s="12">
        <v>54</v>
      </c>
      <c r="E60" s="12">
        <v>176</v>
      </c>
      <c r="F60" s="14">
        <f>(D60*10000)/(E60*E60)</f>
        <v>17.432851239669422</v>
      </c>
      <c r="G60" s="12">
        <v>0</v>
      </c>
      <c r="H60" s="11">
        <v>0</v>
      </c>
      <c r="I60" s="12">
        <v>1</v>
      </c>
      <c r="J60" s="16">
        <v>1</v>
      </c>
      <c r="K60" s="12">
        <v>4</v>
      </c>
      <c r="L60" s="13" t="s">
        <v>16</v>
      </c>
      <c r="M60" s="13">
        <v>8.4499999999999993</v>
      </c>
      <c r="N60" s="13">
        <v>5.7</v>
      </c>
      <c r="O60" s="13">
        <v>0.32</v>
      </c>
      <c r="P60" s="13">
        <v>1</v>
      </c>
      <c r="Q60" s="13">
        <v>94.4</v>
      </c>
      <c r="R60" s="13">
        <v>88.5</v>
      </c>
      <c r="S60" s="13">
        <v>79.209999999999994</v>
      </c>
      <c r="T60" s="13">
        <v>63.3</v>
      </c>
      <c r="U60" s="13">
        <v>0.05</v>
      </c>
      <c r="V60" s="13">
        <v>10</v>
      </c>
      <c r="W60" s="13">
        <v>10</v>
      </c>
      <c r="X60" s="16">
        <v>160</v>
      </c>
      <c r="Y60" s="12">
        <v>10</v>
      </c>
      <c r="Z60" s="2">
        <v>1</v>
      </c>
      <c r="AA60" s="12">
        <v>1</v>
      </c>
      <c r="AB60" s="12">
        <v>0</v>
      </c>
      <c r="AC60" s="39">
        <v>4.24</v>
      </c>
      <c r="AD60" s="38">
        <v>10.5</v>
      </c>
      <c r="AE60" s="35">
        <v>1133</v>
      </c>
      <c r="AF60" s="35">
        <v>141</v>
      </c>
    </row>
    <row r="61" spans="1:32" s="21" customFormat="1" ht="16.5" customHeight="1" x14ac:dyDescent="0.3">
      <c r="A61" s="21">
        <v>2</v>
      </c>
      <c r="B61" s="21">
        <v>0</v>
      </c>
      <c r="C61" s="21">
        <v>65</v>
      </c>
      <c r="D61" s="21">
        <v>66</v>
      </c>
      <c r="E61" s="21">
        <v>167</v>
      </c>
      <c r="F61" s="23">
        <f>D61*10000/(E61*E61)</f>
        <v>23.665244361576249</v>
      </c>
      <c r="G61" s="21">
        <v>0</v>
      </c>
      <c r="H61" s="11">
        <v>0</v>
      </c>
      <c r="I61" s="21">
        <v>1</v>
      </c>
      <c r="J61" s="21">
        <v>1</v>
      </c>
      <c r="K61" s="21">
        <v>30</v>
      </c>
      <c r="L61" s="21">
        <v>12</v>
      </c>
      <c r="M61" s="21">
        <v>7.04</v>
      </c>
      <c r="N61" s="21">
        <v>5.4</v>
      </c>
      <c r="O61" s="21">
        <v>0.01</v>
      </c>
      <c r="P61" s="21">
        <v>1.5</v>
      </c>
      <c r="Q61" s="21">
        <v>86.7</v>
      </c>
      <c r="R61" s="21">
        <v>47</v>
      </c>
      <c r="S61" s="21" t="s">
        <v>18</v>
      </c>
      <c r="T61" s="21">
        <v>12.2</v>
      </c>
      <c r="U61" s="21">
        <v>11</v>
      </c>
      <c r="V61" s="21" t="s">
        <v>15</v>
      </c>
      <c r="W61" s="21">
        <v>20</v>
      </c>
      <c r="X61" s="16">
        <v>640</v>
      </c>
      <c r="Y61" s="21">
        <v>10</v>
      </c>
      <c r="Z61" s="6">
        <v>1</v>
      </c>
      <c r="AA61" s="21">
        <v>1</v>
      </c>
      <c r="AB61" s="21">
        <v>0</v>
      </c>
      <c r="AC61" s="21">
        <v>8.64</v>
      </c>
      <c r="AD61" s="21">
        <v>15.9</v>
      </c>
      <c r="AE61" s="33">
        <v>2909</v>
      </c>
      <c r="AF61" s="33">
        <v>128</v>
      </c>
    </row>
    <row r="62" spans="1:32" s="21" customFormat="1" ht="16.5" customHeight="1" x14ac:dyDescent="0.3">
      <c r="A62" s="21">
        <v>2</v>
      </c>
      <c r="B62" s="21">
        <v>0</v>
      </c>
      <c r="C62" s="21">
        <v>48</v>
      </c>
      <c r="D62" s="21">
        <v>47</v>
      </c>
      <c r="E62" s="21">
        <v>150</v>
      </c>
      <c r="F62" s="23">
        <f>D62*10000/(E62*E62)</f>
        <v>20.888888888888889</v>
      </c>
      <c r="G62" s="21">
        <v>0</v>
      </c>
      <c r="H62" s="11">
        <v>0</v>
      </c>
      <c r="I62" s="21">
        <v>0</v>
      </c>
      <c r="J62" s="21">
        <v>1</v>
      </c>
      <c r="K62" s="21">
        <v>20</v>
      </c>
      <c r="L62" s="21" t="s">
        <v>15</v>
      </c>
      <c r="M62" s="21">
        <v>7.39</v>
      </c>
      <c r="N62" s="21">
        <v>2.9</v>
      </c>
      <c r="O62" s="21">
        <v>1.2</v>
      </c>
      <c r="P62" s="21">
        <v>11.5</v>
      </c>
      <c r="Q62" s="21">
        <v>75.2</v>
      </c>
      <c r="R62" s="21">
        <v>65.099999999999994</v>
      </c>
      <c r="S62" s="21">
        <v>73.61</v>
      </c>
      <c r="T62" s="21">
        <v>27.6</v>
      </c>
      <c r="U62" s="21">
        <v>17</v>
      </c>
      <c r="V62" s="21" t="s">
        <v>15</v>
      </c>
      <c r="W62" s="21">
        <v>15</v>
      </c>
      <c r="X62" s="16">
        <v>640</v>
      </c>
      <c r="Y62" s="21">
        <v>10</v>
      </c>
      <c r="Z62" s="6">
        <v>1</v>
      </c>
      <c r="AA62" s="21">
        <v>1</v>
      </c>
      <c r="AB62" s="21">
        <v>1</v>
      </c>
      <c r="AC62" s="21" t="s">
        <v>15</v>
      </c>
      <c r="AD62" s="21">
        <v>13.6</v>
      </c>
      <c r="AE62" s="33">
        <v>2679</v>
      </c>
      <c r="AF62" s="33" t="s">
        <v>15</v>
      </c>
    </row>
    <row r="63" spans="1:32" s="21" customFormat="1" ht="16.5" customHeight="1" x14ac:dyDescent="0.3">
      <c r="A63" s="21">
        <v>2</v>
      </c>
      <c r="B63" s="21">
        <v>0</v>
      </c>
      <c r="C63" s="21">
        <v>29</v>
      </c>
      <c r="D63" s="21">
        <v>48</v>
      </c>
      <c r="E63" s="21">
        <v>150</v>
      </c>
      <c r="F63" s="23">
        <f>D63*10000/(E63*E63)</f>
        <v>21.333333333333332</v>
      </c>
      <c r="G63" s="21">
        <v>0</v>
      </c>
      <c r="H63" s="11">
        <v>0</v>
      </c>
      <c r="I63" s="21">
        <v>1</v>
      </c>
      <c r="J63" s="21">
        <v>1</v>
      </c>
      <c r="K63" s="21">
        <v>8</v>
      </c>
      <c r="L63" s="21" t="s">
        <v>19</v>
      </c>
      <c r="M63" s="21">
        <v>6.47</v>
      </c>
      <c r="N63" s="21">
        <v>3.8</v>
      </c>
      <c r="O63" s="21">
        <v>0.22</v>
      </c>
      <c r="P63" s="21" t="s">
        <v>15</v>
      </c>
      <c r="Q63" s="21">
        <v>82.9</v>
      </c>
      <c r="R63" s="21">
        <v>72.599999999999994</v>
      </c>
      <c r="S63" s="21">
        <v>75.900000000000006</v>
      </c>
      <c r="T63" s="21">
        <v>64.900000000000006</v>
      </c>
      <c r="U63" s="21">
        <v>60</v>
      </c>
      <c r="V63" s="21" t="s">
        <v>15</v>
      </c>
      <c r="W63" s="21">
        <v>0</v>
      </c>
      <c r="X63" s="16">
        <v>320</v>
      </c>
      <c r="Y63" s="21">
        <v>10</v>
      </c>
      <c r="Z63" s="6">
        <v>1</v>
      </c>
      <c r="AA63" s="21">
        <v>0</v>
      </c>
      <c r="AB63" s="21">
        <v>1</v>
      </c>
      <c r="AC63" s="21">
        <v>1.01</v>
      </c>
      <c r="AD63" s="21">
        <v>0.7</v>
      </c>
      <c r="AE63" s="33">
        <v>528</v>
      </c>
      <c r="AF63" s="33">
        <v>97.1</v>
      </c>
    </row>
    <row r="64" spans="1:32" s="21" customFormat="1" ht="16.5" customHeight="1" x14ac:dyDescent="0.3">
      <c r="A64" s="21">
        <v>2</v>
      </c>
      <c r="B64" s="21">
        <v>1</v>
      </c>
      <c r="C64" s="21">
        <v>45</v>
      </c>
      <c r="D64" s="21">
        <v>58</v>
      </c>
      <c r="E64" s="21">
        <v>160</v>
      </c>
      <c r="F64" s="23">
        <f>D64*10000/(E64*E64)</f>
        <v>22.65625</v>
      </c>
      <c r="G64" s="21">
        <v>0</v>
      </c>
      <c r="H64" s="11">
        <v>0</v>
      </c>
      <c r="I64" s="21">
        <v>1</v>
      </c>
      <c r="J64" s="21">
        <v>1</v>
      </c>
      <c r="K64" s="21">
        <v>17</v>
      </c>
      <c r="L64" s="21" t="s">
        <v>19</v>
      </c>
      <c r="M64" s="21">
        <v>12.5</v>
      </c>
      <c r="N64" s="21">
        <v>8.6999999999999993</v>
      </c>
      <c r="O64" s="21">
        <v>1.7</v>
      </c>
      <c r="P64" s="21">
        <v>23.5</v>
      </c>
      <c r="Q64" s="21">
        <v>95.2</v>
      </c>
      <c r="R64" s="21">
        <v>74.3</v>
      </c>
      <c r="S64" s="21">
        <v>64.89</v>
      </c>
      <c r="T64" s="21">
        <v>31.5</v>
      </c>
      <c r="U64" s="21">
        <v>60</v>
      </c>
      <c r="V64" s="21" t="s">
        <v>15</v>
      </c>
      <c r="W64" s="21">
        <v>20</v>
      </c>
      <c r="X64" s="16">
        <v>320</v>
      </c>
      <c r="Y64" s="21">
        <v>49.48</v>
      </c>
      <c r="Z64" s="6">
        <v>1</v>
      </c>
      <c r="AA64" s="21">
        <v>1</v>
      </c>
      <c r="AB64" s="21">
        <v>1</v>
      </c>
      <c r="AC64" s="21">
        <v>5.07</v>
      </c>
      <c r="AD64" s="21">
        <v>15.6</v>
      </c>
      <c r="AE64" s="33">
        <v>1035</v>
      </c>
      <c r="AF64" s="33">
        <v>100.3</v>
      </c>
    </row>
    <row r="65" spans="1:32" s="21" customFormat="1" ht="16.5" customHeight="1" x14ac:dyDescent="0.3">
      <c r="A65" s="21">
        <v>2</v>
      </c>
      <c r="B65" s="21">
        <v>1</v>
      </c>
      <c r="C65" s="21">
        <v>40</v>
      </c>
      <c r="D65" s="21">
        <v>77</v>
      </c>
      <c r="E65" s="21">
        <v>168</v>
      </c>
      <c r="F65" s="23">
        <f>D65*10000/(E65*E65)</f>
        <v>27.281746031746032</v>
      </c>
      <c r="G65" s="21">
        <v>1</v>
      </c>
      <c r="H65" s="11">
        <v>0</v>
      </c>
      <c r="I65" s="21">
        <v>1</v>
      </c>
      <c r="J65" s="21">
        <v>1</v>
      </c>
      <c r="K65" s="21">
        <v>12</v>
      </c>
      <c r="L65" s="21" t="s">
        <v>15</v>
      </c>
      <c r="M65" s="21">
        <v>6.84</v>
      </c>
      <c r="N65" s="21">
        <v>2.8</v>
      </c>
      <c r="O65" s="21">
        <v>0.68</v>
      </c>
      <c r="P65" s="21">
        <v>7</v>
      </c>
      <c r="Q65" s="21" t="s">
        <v>15</v>
      </c>
      <c r="R65" s="21" t="s">
        <v>15</v>
      </c>
      <c r="S65" s="21" t="s">
        <v>15</v>
      </c>
      <c r="T65" s="21" t="s">
        <v>15</v>
      </c>
      <c r="U65" s="21">
        <v>5</v>
      </c>
      <c r="V65" s="21" t="s">
        <v>15</v>
      </c>
      <c r="W65" s="21">
        <v>20</v>
      </c>
      <c r="X65" s="16">
        <v>320</v>
      </c>
      <c r="Y65" s="21">
        <v>10</v>
      </c>
      <c r="Z65" s="6">
        <v>2</v>
      </c>
      <c r="AA65" s="21">
        <v>1</v>
      </c>
      <c r="AB65" s="21">
        <v>1</v>
      </c>
      <c r="AC65" s="21">
        <v>5.38</v>
      </c>
      <c r="AD65" s="21">
        <v>5.68</v>
      </c>
      <c r="AE65" s="33">
        <v>1201</v>
      </c>
      <c r="AF65" s="33">
        <v>47.8</v>
      </c>
    </row>
    <row r="66" spans="1:32" s="21" customFormat="1" ht="16.5" customHeight="1" x14ac:dyDescent="0.3">
      <c r="A66" s="21">
        <v>2</v>
      </c>
      <c r="B66" s="21">
        <v>1</v>
      </c>
      <c r="C66" s="21">
        <v>69</v>
      </c>
      <c r="D66" s="21">
        <v>42</v>
      </c>
      <c r="E66" s="21">
        <v>158</v>
      </c>
      <c r="F66" s="23">
        <f>D66*10000/(E66*E66)</f>
        <v>16.824226886716872</v>
      </c>
      <c r="G66" s="21">
        <v>1</v>
      </c>
      <c r="H66" s="11">
        <v>0</v>
      </c>
      <c r="I66" s="21">
        <v>1</v>
      </c>
      <c r="J66" s="21">
        <v>1</v>
      </c>
      <c r="K66" s="21">
        <v>42</v>
      </c>
      <c r="L66" s="21">
        <v>112</v>
      </c>
      <c r="M66" s="21">
        <v>10.9</v>
      </c>
      <c r="N66" s="21">
        <v>7.7</v>
      </c>
      <c r="O66" s="21">
        <v>1.5</v>
      </c>
      <c r="P66" s="21">
        <v>1.5</v>
      </c>
      <c r="Q66" s="21">
        <v>62.96</v>
      </c>
      <c r="R66" s="21">
        <v>17.84</v>
      </c>
      <c r="S66" s="21">
        <v>22</v>
      </c>
      <c r="T66" s="21">
        <v>3.43</v>
      </c>
      <c r="U66" s="21">
        <v>30</v>
      </c>
      <c r="V66" s="21" t="s">
        <v>15</v>
      </c>
      <c r="W66" s="21">
        <v>12</v>
      </c>
      <c r="X66" s="16">
        <v>320</v>
      </c>
      <c r="Y66" s="21">
        <v>503</v>
      </c>
      <c r="Z66" s="6">
        <v>2</v>
      </c>
      <c r="AA66" s="21">
        <v>1</v>
      </c>
      <c r="AB66" s="21">
        <v>1</v>
      </c>
      <c r="AC66" s="21">
        <v>0.04</v>
      </c>
      <c r="AD66" s="21">
        <v>0.02</v>
      </c>
      <c r="AE66" s="41">
        <v>10</v>
      </c>
      <c r="AF66" s="41">
        <v>160.6</v>
      </c>
    </row>
    <row r="67" spans="1:32" s="21" customFormat="1" ht="16.5" customHeight="1" x14ac:dyDescent="0.3">
      <c r="A67" s="21">
        <v>2</v>
      </c>
      <c r="B67" s="21">
        <v>1</v>
      </c>
      <c r="C67" s="21">
        <v>48</v>
      </c>
      <c r="D67" s="21">
        <v>56</v>
      </c>
      <c r="E67" s="21">
        <v>152</v>
      </c>
      <c r="F67" s="23">
        <f>D67*10000/(E67*E67)</f>
        <v>24.238227146814406</v>
      </c>
      <c r="G67" s="21">
        <v>1</v>
      </c>
      <c r="H67" s="11">
        <v>0</v>
      </c>
      <c r="I67" s="21">
        <v>1</v>
      </c>
      <c r="J67" s="21">
        <v>1</v>
      </c>
      <c r="K67" s="21">
        <v>18</v>
      </c>
      <c r="L67" s="21" t="s">
        <v>19</v>
      </c>
      <c r="M67" s="21">
        <v>5.71</v>
      </c>
      <c r="N67" s="21">
        <v>2.2999999999999998</v>
      </c>
      <c r="O67" s="21">
        <v>0.9</v>
      </c>
      <c r="P67" s="21">
        <v>21</v>
      </c>
      <c r="Q67" s="21" t="s">
        <v>19</v>
      </c>
      <c r="R67" s="21" t="s">
        <v>19</v>
      </c>
      <c r="S67" s="21" t="s">
        <v>19</v>
      </c>
      <c r="T67" s="21" t="s">
        <v>19</v>
      </c>
      <c r="U67" s="21">
        <v>55</v>
      </c>
      <c r="V67" s="21" t="s">
        <v>15</v>
      </c>
      <c r="W67" s="21">
        <v>20</v>
      </c>
      <c r="X67" s="16">
        <v>320</v>
      </c>
      <c r="Y67" s="21">
        <v>10</v>
      </c>
      <c r="Z67" s="6">
        <v>2</v>
      </c>
      <c r="AA67" s="21">
        <v>1</v>
      </c>
      <c r="AB67" s="21">
        <v>1</v>
      </c>
      <c r="AC67" s="21">
        <v>1.25</v>
      </c>
      <c r="AD67" s="21">
        <v>1.5</v>
      </c>
      <c r="AE67" s="33">
        <v>5000</v>
      </c>
      <c r="AF67" s="33">
        <v>160.5</v>
      </c>
    </row>
    <row r="68" spans="1:32" s="21" customFormat="1" ht="16.5" customHeight="1" x14ac:dyDescent="0.3">
      <c r="A68" s="21">
        <v>2</v>
      </c>
      <c r="B68" s="21">
        <v>1</v>
      </c>
      <c r="C68" s="21">
        <v>42</v>
      </c>
      <c r="D68" s="21">
        <v>62</v>
      </c>
      <c r="E68" s="21">
        <v>164</v>
      </c>
      <c r="F68" s="23">
        <f>D68*10000/E68/E68</f>
        <v>23.051754907792979</v>
      </c>
      <c r="G68" s="21">
        <v>1</v>
      </c>
      <c r="H68" s="21">
        <v>0</v>
      </c>
      <c r="I68" s="21">
        <v>0</v>
      </c>
      <c r="J68" s="21">
        <v>1</v>
      </c>
      <c r="K68" s="21">
        <v>9</v>
      </c>
      <c r="L68" s="21" t="s">
        <v>15</v>
      </c>
      <c r="M68" s="21" t="s">
        <v>15</v>
      </c>
      <c r="N68" s="21" t="s">
        <v>15</v>
      </c>
      <c r="O68" s="21" t="s">
        <v>15</v>
      </c>
      <c r="P68" s="21" t="s">
        <v>15</v>
      </c>
      <c r="Q68" s="21" t="s">
        <v>15</v>
      </c>
      <c r="R68" s="21" t="s">
        <v>15</v>
      </c>
      <c r="S68" s="21" t="s">
        <v>15</v>
      </c>
      <c r="T68" s="21" t="s">
        <v>15</v>
      </c>
      <c r="U68" s="21" t="s">
        <v>15</v>
      </c>
      <c r="V68" s="21" t="s">
        <v>15</v>
      </c>
      <c r="W68" s="21">
        <v>0</v>
      </c>
      <c r="X68" s="16">
        <v>160</v>
      </c>
      <c r="Y68" s="21" t="s">
        <v>15</v>
      </c>
      <c r="Z68" s="6">
        <v>0</v>
      </c>
      <c r="AA68" s="21">
        <v>0</v>
      </c>
      <c r="AB68" s="21">
        <v>0</v>
      </c>
      <c r="AC68" s="21">
        <v>13.3</v>
      </c>
      <c r="AD68" s="21">
        <v>27.4</v>
      </c>
      <c r="AE68" s="33">
        <v>5000</v>
      </c>
      <c r="AF68" s="33">
        <v>240</v>
      </c>
    </row>
  </sheetData>
  <autoFilter ref="A1:AC33">
    <sortState ref="A2:BW93">
      <sortCondition ref="A1:A93"/>
    </sortState>
  </autoFilter>
  <phoneticPr fontId="2" type="noConversion"/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2017-11-29T09:58:05Z</dcterms:modified>
</cp:coreProperties>
</file>